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9715" yWindow="270" windowWidth="27000" windowHeight="14160"/>
  </bookViews>
  <sheets>
    <sheet name="Statement of Financial Posi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2" i="1"/>
  <c r="B9" i="1"/>
  <c r="B12" i="1" s="1"/>
  <c r="B16" i="1" s="1"/>
  <c r="B30" i="1"/>
  <c r="B29" i="1"/>
  <c r="B28" i="1"/>
  <c r="B31" i="1" s="1"/>
  <c r="B24" i="1"/>
  <c r="B23" i="1"/>
  <c r="B21" i="1"/>
  <c r="B14" i="1"/>
  <c r="B15" i="1" s="1"/>
  <c r="B11" i="1"/>
  <c r="B10" i="1"/>
  <c r="B17" i="1" l="1"/>
  <c r="B32" i="1"/>
</calcChain>
</file>

<file path=xl/sharedStrings.xml><?xml version="1.0" encoding="utf-8"?>
<sst xmlns="http://schemas.openxmlformats.org/spreadsheetml/2006/main" count="31" uniqueCount="31">
  <si>
    <t>Total</t>
  </si>
  <si>
    <t>ASSETS</t>
  </si>
  <si>
    <t xml:space="preserve">   Current Assets</t>
  </si>
  <si>
    <t xml:space="preserve">      Bank Accounts</t>
  </si>
  <si>
    <t xml:space="preserve">         Suntrust MAIN Checking</t>
  </si>
  <si>
    <t xml:space="preserve">         Suntrust Money Market Savings</t>
  </si>
  <si>
    <t xml:space="preserve">         Suntrust SHOW Checking</t>
  </si>
  <si>
    <t xml:space="preserve">      Total Bank Accounts</t>
  </si>
  <si>
    <t xml:space="preserve">      Accounts Receivable</t>
  </si>
  <si>
    <t xml:space="preserve">         Accounts Receivable (A/R)</t>
  </si>
  <si>
    <t xml:space="preserve">      Total Accounts Receivable</t>
  </si>
  <si>
    <t xml:space="preserve">   Total Current Assets</t>
  </si>
  <si>
    <t>TOTAL ASSETS</t>
  </si>
  <si>
    <t>LIABILITIES AND EQUITY</t>
  </si>
  <si>
    <t xml:space="preserve">   Liabilities</t>
  </si>
  <si>
    <t xml:space="preserve">      Long-Term Liabilities</t>
  </si>
  <si>
    <t xml:space="preserve">         Escrow - Costume</t>
  </si>
  <si>
    <t xml:space="preserve">         Escrow - International Dues</t>
  </si>
  <si>
    <t xml:space="preserve">         Escrow- Angel Fund</t>
  </si>
  <si>
    <t xml:space="preserve">         Escrow- Melody Scholarship</t>
  </si>
  <si>
    <t xml:space="preserve">      Total Long-Term Liabilities</t>
  </si>
  <si>
    <t xml:space="preserve">   Total Liabilities</t>
  </si>
  <si>
    <t xml:space="preserve">   Equity</t>
  </si>
  <si>
    <t xml:space="preserve">      Opening Balance Equity</t>
  </si>
  <si>
    <t xml:space="preserve">      Retained Earnings</t>
  </si>
  <si>
    <t xml:space="preserve">      Net Revenue</t>
  </si>
  <si>
    <t xml:space="preserve">   Total Equity</t>
  </si>
  <si>
    <t>TOTAL LIABILITIES AND EQUITY</t>
  </si>
  <si>
    <t>TuneTown Show Chorus</t>
  </si>
  <si>
    <t>Statement of Financial Position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</si>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</sst>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H26" sqref="H26"/>
    </sheetView>
  </sheetViews>
  <sheetFormatPr defaultRowHeight="15" x14ac:dyDescent="0.25"/>
  <cols>
    <col min="1" max="1" width="35.28515625" customWidth="1"/>
    <col min="2" max="2" width="27.42578125" customWidth="1"/>
  </cols>
  <sheetData>
    <row r="1" spans="1:2" ht="18" x14ac:dyDescent="0.25">
      <c r="A1" s="10" t="s">
        <v>28</v>
      </c>
      <c r="B1" s="9"/>
    </row>
    <row r="2" spans="1:2" ht="18" x14ac:dyDescent="0.25">
      <c r="A2" s="10" t="s">
        <v>29</v>
      </c>
      <c r="B2" s="9"/>
    </row>
    <row r="3" spans="1:2" x14ac:dyDescent="0.25">
      <c r="A3" s="11" t="s">
        <v>30</v>
      </c>
      <c r="B3" s="9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3</v>
      </c>
      <c r="B8" s="4"/>
    </row>
    <row r="9" spans="1:2" x14ac:dyDescent="0.25">
      <c r="A9" s="3" t="s">
        <v>4</v>
      </c>
      <c r="B9" s="5">
        <f>17824.23+2000.12+64+499.52+286.01</f>
        <v>20673.879999999997</v>
      </c>
    </row>
    <row r="10" spans="1:2" x14ac:dyDescent="0.25">
      <c r="A10" s="3" t="s">
        <v>5</v>
      </c>
      <c r="B10" s="5">
        <f>30039.13</f>
        <v>30039.13</v>
      </c>
    </row>
    <row r="11" spans="1:2" x14ac:dyDescent="0.25">
      <c r="A11" s="3" t="s">
        <v>6</v>
      </c>
      <c r="B11" s="5">
        <f>2000</f>
        <v>2000</v>
      </c>
    </row>
    <row r="12" spans="1:2" x14ac:dyDescent="0.25">
      <c r="A12" s="3" t="s">
        <v>7</v>
      </c>
      <c r="B12" s="6">
        <f>SUM(B9:B11)</f>
        <v>52713.009999999995</v>
      </c>
    </row>
    <row r="13" spans="1:2" x14ac:dyDescent="0.25">
      <c r="A13" s="3" t="s">
        <v>8</v>
      </c>
      <c r="B13" s="4"/>
    </row>
    <row r="14" spans="1:2" x14ac:dyDescent="0.25">
      <c r="A14" s="3" t="s">
        <v>9</v>
      </c>
      <c r="B14" s="5">
        <f>741.52</f>
        <v>741.52</v>
      </c>
    </row>
    <row r="15" spans="1:2" x14ac:dyDescent="0.25">
      <c r="A15" s="3" t="s">
        <v>10</v>
      </c>
      <c r="B15" s="6">
        <f>B14</f>
        <v>741.52</v>
      </c>
    </row>
    <row r="16" spans="1:2" x14ac:dyDescent="0.25">
      <c r="A16" s="3" t="s">
        <v>11</v>
      </c>
      <c r="B16" s="6">
        <f>+B12+B15</f>
        <v>53454.529999999992</v>
      </c>
    </row>
    <row r="17" spans="1:2" x14ac:dyDescent="0.25">
      <c r="A17" s="3" t="s">
        <v>12</v>
      </c>
      <c r="B17" s="7">
        <f>B16</f>
        <v>53454.529999999992</v>
      </c>
    </row>
    <row r="18" spans="1:2" x14ac:dyDescent="0.25">
      <c r="A18" s="3" t="s">
        <v>13</v>
      </c>
      <c r="B18" s="4"/>
    </row>
    <row r="19" spans="1:2" x14ac:dyDescent="0.25">
      <c r="A19" s="3" t="s">
        <v>14</v>
      </c>
      <c r="B19" s="4"/>
    </row>
    <row r="20" spans="1:2" x14ac:dyDescent="0.25">
      <c r="A20" s="3" t="s">
        <v>15</v>
      </c>
      <c r="B20" s="4"/>
    </row>
    <row r="21" spans="1:2" x14ac:dyDescent="0.25">
      <c r="A21" s="3" t="s">
        <v>16</v>
      </c>
      <c r="B21" s="5">
        <f>3363.21</f>
        <v>3363.21</v>
      </c>
    </row>
    <row r="22" spans="1:2" x14ac:dyDescent="0.25">
      <c r="A22" s="3" t="s">
        <v>17</v>
      </c>
      <c r="B22" s="5">
        <f>1553.99-30.56</f>
        <v>1523.43</v>
      </c>
    </row>
    <row r="23" spans="1:2" x14ac:dyDescent="0.25">
      <c r="A23" s="3" t="s">
        <v>18</v>
      </c>
      <c r="B23" s="5">
        <f>1199.26</f>
        <v>1199.26</v>
      </c>
    </row>
    <row r="24" spans="1:2" x14ac:dyDescent="0.25">
      <c r="A24" s="3" t="s">
        <v>19</v>
      </c>
      <c r="B24" s="5">
        <f>652.52</f>
        <v>652.52</v>
      </c>
    </row>
    <row r="25" spans="1:2" x14ac:dyDescent="0.25">
      <c r="A25" s="3" t="s">
        <v>20</v>
      </c>
      <c r="B25" s="6">
        <f>SUM(B21:B24)</f>
        <v>6738.42</v>
      </c>
    </row>
    <row r="26" spans="1:2" x14ac:dyDescent="0.25">
      <c r="A26" s="3" t="s">
        <v>21</v>
      </c>
      <c r="B26" s="6">
        <f>SUM(B25)</f>
        <v>6738.42</v>
      </c>
    </row>
    <row r="27" spans="1:2" x14ac:dyDescent="0.25">
      <c r="A27" s="3" t="s">
        <v>22</v>
      </c>
      <c r="B27" s="4"/>
    </row>
    <row r="28" spans="1:2" x14ac:dyDescent="0.25">
      <c r="A28" s="3" t="s">
        <v>23</v>
      </c>
      <c r="B28" s="5">
        <f>0</f>
        <v>0</v>
      </c>
    </row>
    <row r="29" spans="1:2" x14ac:dyDescent="0.25">
      <c r="A29" s="3" t="s">
        <v>24</v>
      </c>
      <c r="B29" s="5">
        <f>46885.26</f>
        <v>46885.26</v>
      </c>
    </row>
    <row r="30" spans="1:2" x14ac:dyDescent="0.25">
      <c r="A30" s="3" t="s">
        <v>25</v>
      </c>
      <c r="B30" s="5">
        <f>-169.15</f>
        <v>-169.15</v>
      </c>
    </row>
    <row r="31" spans="1:2" x14ac:dyDescent="0.25">
      <c r="A31" s="3" t="s">
        <v>26</v>
      </c>
      <c r="B31" s="6">
        <f>((B28)+(B29))+(B30)</f>
        <v>46716.11</v>
      </c>
    </row>
    <row r="32" spans="1:2" x14ac:dyDescent="0.25">
      <c r="A32" s="3" t="s">
        <v>27</v>
      </c>
      <c r="B32" s="7">
        <f>(B26)+(B31)</f>
        <v>53454.53</v>
      </c>
    </row>
    <row r="33" spans="1:2" x14ac:dyDescent="0.25">
      <c r="A33" s="3"/>
      <c r="B33" s="4"/>
    </row>
    <row r="36" spans="1:2" x14ac:dyDescent="0.25">
      <c r="A36" s="8"/>
      <c r="B36" s="9"/>
    </row>
  </sheetData>
  <mergeCells count="4">
    <mergeCell ref="A36:B36"/>
    <mergeCell ref="A1:B1"/>
    <mergeCell ref="A2:B2"/>
    <mergeCell ref="A3:B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Financial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Nicole Rose</cp:lastModifiedBy>
  <dcterms:created xsi:type="dcterms:W3CDTF">2022-01-24T20:10:37Z</dcterms:created>
  <dcterms:modified xsi:type="dcterms:W3CDTF">2022-01-24T23:03:32Z</dcterms:modified>
</cp:coreProperties>
</file>