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2820" windowWidth="4770" windowHeight="2850" activeTab="0"/>
  </bookViews>
  <sheets>
    <sheet name="July 1, 2006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<sst xmlns="http://schemas.openxmlformats.org/spreadsheetml/2006/main" count="40" uniqueCount="40">
  <si>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Ladies' Hermitage Association</t>
  </si>
  <si>
    <t>Tulip Grove Lease</t>
  </si>
  <si>
    <t>Contingency</t>
  </si>
  <si>
    <t>Site Operations</t>
  </si>
  <si>
    <t>Museum Services</t>
  </si>
  <si>
    <t>%</t>
  </si>
  <si>
    <t>Executive Office, Board, Membership</t>
  </si>
  <si>
    <t>Admissions</t>
  </si>
  <si>
    <t>Museum Store Sales</t>
  </si>
  <si>
    <t>Educational Classes</t>
  </si>
  <si>
    <t>After Hours Rentals</t>
  </si>
  <si>
    <t>Farm Lease</t>
  </si>
  <si>
    <t>Residence Lease</t>
  </si>
  <si>
    <t>Vending</t>
  </si>
  <si>
    <t>Interest Income</t>
  </si>
  <si>
    <t xml:space="preserve">  Donated-General Operating:</t>
  </si>
  <si>
    <t>Annual Campaign</t>
  </si>
  <si>
    <t>Events</t>
  </si>
  <si>
    <t>Grants</t>
  </si>
  <si>
    <t>Expense:</t>
  </si>
  <si>
    <t>Total Revenue:</t>
  </si>
  <si>
    <t>Marketing</t>
  </si>
  <si>
    <t>Development</t>
  </si>
  <si>
    <t xml:space="preserve">  Membership Dues &amp; Sponsors</t>
  </si>
  <si>
    <t>Operating Budget</t>
  </si>
  <si>
    <t>Photos/Other</t>
  </si>
  <si>
    <t>Wagon Tours</t>
  </si>
  <si>
    <t>Total Earned Revenues:</t>
  </si>
  <si>
    <t>Total Donated Revenues:</t>
  </si>
  <si>
    <t>Sponsorships</t>
  </si>
  <si>
    <t>Rentals/Sales</t>
  </si>
  <si>
    <t xml:space="preserve">Finance, Ticket Office &amp; Museum Store </t>
  </si>
  <si>
    <t>Restricted Expense/Match Grants</t>
  </si>
  <si>
    <t>Total Expense:</t>
  </si>
  <si>
    <t>Lectures/Programs/Special Tours</t>
  </si>
  <si>
    <t>Donelson Little League</t>
  </si>
  <si>
    <t>Government</t>
  </si>
  <si>
    <t>Earned Revenues:</t>
  </si>
  <si>
    <t>Garden Gate Café &amp; Concessions</t>
  </si>
  <si>
    <t>Fiscal Year 2006/2007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</si>
</sst>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_(* #,##0.0_);_(* \(#,##0.0\);_(* &quot;-&quot;??_);_(@_)"/>
    <numFmt numFmtId="171" formatCode="_(* #,##0_);_(* \(#,##0\);_(* &quot;-&quot;??_);_(@_)"/>
    <numFmt numFmtId="172" formatCode="&quot;$&quot;#,##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Accounting"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i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doubleAccounting"/>
      <sz val="12"/>
      <name val="Arial"/>
      <family val="2"/>
    </font>
    <font>
      <b/>
      <u val="doubleAccounting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1" fontId="2" fillId="0" borderId="0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12" fillId="0" borderId="1" xfId="0" applyFont="1" applyBorder="1" applyAlignment="1" quotePrefix="1">
      <alignment/>
    </xf>
    <xf numFmtId="9" fontId="0" fillId="0" borderId="2" xfId="21" applyBorder="1" applyAlignment="1">
      <alignment/>
    </xf>
    <xf numFmtId="0" fontId="0" fillId="0" borderId="1" xfId="0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2" fontId="0" fillId="0" borderId="0" xfId="0" applyNumberFormat="1" applyAlignment="1">
      <alignment/>
    </xf>
    <xf numFmtId="171" fontId="2" fillId="0" borderId="0" xfId="15" applyNumberFormat="1" applyFont="1" applyBorder="1" applyAlignment="1">
      <alignment/>
    </xf>
    <xf numFmtId="171" fontId="11" fillId="0" borderId="0" xfId="15" applyNumberFormat="1" applyFont="1" applyBorder="1" applyAlignment="1">
      <alignment/>
    </xf>
    <xf numFmtId="0" fontId="12" fillId="0" borderId="1" xfId="0" applyFont="1" applyBorder="1" applyAlignment="1">
      <alignment horizontal="left"/>
    </xf>
    <xf numFmtId="9" fontId="15" fillId="2" borderId="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9" fontId="14" fillId="2" borderId="13" xfId="21" applyFont="1" applyFill="1" applyBorder="1" applyAlignment="1">
      <alignment/>
    </xf>
    <xf numFmtId="0" fontId="12" fillId="0" borderId="0" xfId="0" applyFont="1" applyBorder="1" applyAlignment="1" quotePrefix="1">
      <alignment/>
    </xf>
    <xf numFmtId="0" fontId="13" fillId="2" borderId="0" xfId="0" applyFont="1" applyFill="1" applyBorder="1" applyAlignment="1">
      <alignment/>
    </xf>
    <xf numFmtId="172" fontId="4" fillId="0" borderId="5" xfId="0" applyNumberFormat="1" applyFont="1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Border="1" applyAlignment="1">
      <alignment horizontal="left" indent="1"/>
    </xf>
    <xf numFmtId="172" fontId="4" fillId="0" borderId="0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171" fontId="13" fillId="2" borderId="0" xfId="15" applyNumberFormat="1" applyFont="1" applyFill="1" applyBorder="1" applyAlignment="1">
      <alignment/>
    </xf>
    <xf numFmtId="171" fontId="4" fillId="0" borderId="0" xfId="15" applyNumberFormat="1" applyFont="1" applyBorder="1" applyAlignment="1">
      <alignment/>
    </xf>
    <xf numFmtId="171" fontId="4" fillId="0" borderId="5" xfId="15" applyNumberFormat="1" applyFont="1" applyBorder="1" applyAlignment="1">
      <alignment/>
    </xf>
    <xf numFmtId="171" fontId="10" fillId="0" borderId="14" xfId="15" applyNumberFormat="1" applyFont="1" applyBorder="1" applyAlignment="1">
      <alignment/>
    </xf>
    <xf numFmtId="171" fontId="10" fillId="0" borderId="12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172" fontId="14" fillId="2" borderId="0" xfId="15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indent="1"/>
    </xf>
    <xf numFmtId="0" fontId="12" fillId="0" borderId="16" xfId="0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43" fontId="5" fillId="0" borderId="5" xfId="15" applyNumberFormat="1" applyFont="1" applyBorder="1" applyAlignment="1">
      <alignment/>
    </xf>
    <xf numFmtId="42" fontId="14" fillId="2" borderId="5" xfId="15" applyNumberFormat="1" applyFont="1" applyFill="1" applyBorder="1" applyAlignment="1">
      <alignment/>
    </xf>
    <xf numFmtId="42" fontId="4" fillId="0" borderId="5" xfId="0" applyNumberFormat="1" applyFont="1" applyBorder="1" applyAlignment="1">
      <alignment/>
    </xf>
    <xf numFmtId="171" fontId="5" fillId="0" borderId="5" xfId="15" applyNumberFormat="1" applyFont="1" applyBorder="1" applyAlignment="1">
      <alignment/>
    </xf>
    <xf numFmtId="0" fontId="2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tabSelected="1" workbookViewId="0" topLeftCell="A16">
      <selection activeCell="D19" sqref="D19"/>
    </sheetView>
  </sheetViews>
  <sheetFormatPr defaultColWidth="9.140625" defaultRowHeight="12.75"/>
  <cols>
    <col min="1" max="1" width="3.00390625" style="0" customWidth="1"/>
    <col min="2" max="2" width="3.7109375" style="0" customWidth="1"/>
    <col min="3" max="3" width="35.00390625" style="0" customWidth="1"/>
    <col min="4" max="4" width="11.8515625" style="0" customWidth="1"/>
    <col min="5" max="5" width="15.00390625" style="0" customWidth="1"/>
    <col min="6" max="6" width="7.140625" style="0" customWidth="1"/>
  </cols>
  <sheetData>
    <row r="1" spans="1:6" ht="15">
      <c r="A1" s="7" t="s">
        <v>0</v>
      </c>
      <c r="D1" s="1"/>
      <c r="E1" s="1"/>
      <c r="F1" s="2"/>
    </row>
    <row r="2" spans="1:6" ht="15">
      <c r="A2" s="7" t="s">
        <v>24</v>
      </c>
      <c r="D2" s="1"/>
      <c r="E2" s="1"/>
      <c r="F2" s="2"/>
    </row>
    <row r="3" spans="1:6" ht="15">
      <c r="A3" s="7" t="s">
        <v>39</v>
      </c>
      <c r="D3" s="1"/>
      <c r="E3" s="1"/>
      <c r="F3" s="2"/>
    </row>
    <row r="4" spans="2:6" ht="15">
      <c r="B4" s="1"/>
      <c r="C4" s="7"/>
      <c r="D4" s="1"/>
      <c r="E4" s="1"/>
      <c r="F4" s="2"/>
    </row>
    <row r="5" spans="2:6" ht="15">
      <c r="B5" s="50" t="s">
        <v>37</v>
      </c>
      <c r="C5" s="33"/>
      <c r="D5" s="28"/>
      <c r="E5" s="26"/>
      <c r="F5" s="48" t="s">
        <v>5</v>
      </c>
    </row>
    <row r="6" spans="2:6" ht="14.25">
      <c r="B6" s="13"/>
      <c r="C6" s="1" t="s">
        <v>7</v>
      </c>
      <c r="D6" s="35">
        <v>1463000</v>
      </c>
      <c r="E6" s="16"/>
      <c r="F6" s="12"/>
    </row>
    <row r="7" spans="2:6" ht="14.25">
      <c r="B7" s="13"/>
      <c r="C7" s="1" t="s">
        <v>8</v>
      </c>
      <c r="D7" s="39">
        <v>750000</v>
      </c>
      <c r="E7" s="16"/>
      <c r="F7" s="12"/>
    </row>
    <row r="8" spans="2:6" ht="14.25">
      <c r="B8" s="13"/>
      <c r="C8" s="1" t="s">
        <v>9</v>
      </c>
      <c r="D8" s="39">
        <v>50000</v>
      </c>
      <c r="E8" s="16"/>
      <c r="F8" s="12"/>
    </row>
    <row r="9" spans="2:6" ht="14.25">
      <c r="B9" s="13"/>
      <c r="C9" s="1" t="s">
        <v>10</v>
      </c>
      <c r="D9" s="39">
        <v>65000</v>
      </c>
      <c r="E9" s="16"/>
      <c r="F9" s="12"/>
    </row>
    <row r="10" spans="2:6" ht="14.25">
      <c r="B10" s="13"/>
      <c r="C10" s="1" t="s">
        <v>34</v>
      </c>
      <c r="D10" s="39">
        <v>54100</v>
      </c>
      <c r="E10" s="16"/>
      <c r="F10" s="12"/>
    </row>
    <row r="11" spans="2:6" ht="14.25">
      <c r="B11" s="13"/>
      <c r="C11" s="1" t="s">
        <v>11</v>
      </c>
      <c r="D11" s="39">
        <v>20235</v>
      </c>
      <c r="E11" s="16"/>
      <c r="F11" s="12"/>
    </row>
    <row r="12" spans="2:6" ht="14.25">
      <c r="B12" s="13"/>
      <c r="C12" s="1" t="s">
        <v>12</v>
      </c>
      <c r="D12" s="39">
        <v>9000</v>
      </c>
      <c r="E12" s="16"/>
      <c r="F12" s="12"/>
    </row>
    <row r="13" spans="2:6" ht="14.25">
      <c r="B13" s="13"/>
      <c r="C13" s="1" t="s">
        <v>38</v>
      </c>
      <c r="D13" s="39">
        <v>314000</v>
      </c>
      <c r="E13" s="16"/>
      <c r="F13" s="12"/>
    </row>
    <row r="14" spans="2:6" ht="14.25">
      <c r="B14" s="13"/>
      <c r="C14" s="1" t="s">
        <v>13</v>
      </c>
      <c r="D14" s="39">
        <v>17000</v>
      </c>
      <c r="E14" s="16"/>
      <c r="F14" s="12"/>
    </row>
    <row r="15" spans="2:6" ht="14.25">
      <c r="B15" s="13"/>
      <c r="C15" s="1" t="s">
        <v>14</v>
      </c>
      <c r="D15" s="39">
        <v>4500</v>
      </c>
      <c r="E15" s="16"/>
      <c r="F15" s="12"/>
    </row>
    <row r="16" spans="2:6" ht="14.25">
      <c r="B16" s="13"/>
      <c r="C16" s="1" t="s">
        <v>35</v>
      </c>
      <c r="D16" s="39">
        <v>2400</v>
      </c>
      <c r="E16" s="16"/>
      <c r="F16" s="12"/>
    </row>
    <row r="17" spans="2:6" ht="14.25">
      <c r="B17" s="13"/>
      <c r="C17" s="1" t="s">
        <v>25</v>
      </c>
      <c r="D17" s="39">
        <v>4000</v>
      </c>
      <c r="E17" s="16"/>
      <c r="F17" s="12"/>
    </row>
    <row r="18" spans="2:6" ht="14.25">
      <c r="B18" s="13"/>
      <c r="C18" s="1" t="s">
        <v>26</v>
      </c>
      <c r="D18" s="39">
        <v>27400</v>
      </c>
      <c r="E18" s="16"/>
      <c r="F18" s="12"/>
    </row>
    <row r="19" spans="2:6" ht="15">
      <c r="B19" s="13"/>
      <c r="C19" s="34" t="s">
        <v>27</v>
      </c>
      <c r="D19" s="1"/>
      <c r="E19" s="54">
        <f>SUM(D6:D18)</f>
        <v>2780635</v>
      </c>
      <c r="F19" s="12">
        <f>+E19/E31</f>
        <v>0.84630063899368</v>
      </c>
    </row>
    <row r="20" spans="2:6" ht="6.75" customHeight="1">
      <c r="B20" s="13"/>
      <c r="C20" s="1"/>
      <c r="D20" s="1"/>
      <c r="E20" s="32"/>
      <c r="F20" s="12"/>
    </row>
    <row r="21" spans="2:6" ht="15">
      <c r="B21" s="24" t="s">
        <v>23</v>
      </c>
      <c r="C21" s="1"/>
      <c r="D21" s="1"/>
      <c r="E21" s="40">
        <v>45000</v>
      </c>
      <c r="F21" s="12">
        <f>E21/E31</f>
        <v>0.013695982663929499</v>
      </c>
    </row>
    <row r="22" spans="2:6" ht="8.25" customHeight="1">
      <c r="B22" s="13"/>
      <c r="C22" s="1"/>
      <c r="D22" s="1"/>
      <c r="E22" s="32"/>
      <c r="F22" s="12"/>
    </row>
    <row r="23" spans="2:6" ht="15">
      <c r="B23" s="11" t="s">
        <v>15</v>
      </c>
      <c r="C23" s="30"/>
      <c r="D23" s="36"/>
      <c r="E23" s="32"/>
      <c r="F23" s="12">
        <f>SUM(D24:D28)/E31</f>
        <v>0.14000337834239043</v>
      </c>
    </row>
    <row r="24" spans="2:8" ht="14.25">
      <c r="B24" s="13"/>
      <c r="C24" s="1" t="s">
        <v>16</v>
      </c>
      <c r="D24" s="35">
        <v>270000</v>
      </c>
      <c r="E24" s="16"/>
      <c r="F24" s="12"/>
      <c r="H24" s="8"/>
    </row>
    <row r="25" spans="2:6" ht="14.25">
      <c r="B25" s="13"/>
      <c r="C25" s="1" t="s">
        <v>17</v>
      </c>
      <c r="D25" s="39">
        <v>20000</v>
      </c>
      <c r="E25" s="16"/>
      <c r="F25" s="12"/>
    </row>
    <row r="26" spans="2:6" ht="14.25">
      <c r="B26" s="13"/>
      <c r="C26" s="1" t="s">
        <v>18</v>
      </c>
      <c r="D26" s="39">
        <v>125000</v>
      </c>
      <c r="E26" s="16"/>
      <c r="F26" s="12"/>
    </row>
    <row r="27" spans="2:6" ht="14.25">
      <c r="B27" s="13"/>
      <c r="C27" s="1" t="s">
        <v>36</v>
      </c>
      <c r="D27" s="39">
        <v>0</v>
      </c>
      <c r="E27" s="16"/>
      <c r="F27" s="12"/>
    </row>
    <row r="28" spans="2:6" ht="14.25">
      <c r="B28" s="13"/>
      <c r="C28" s="1" t="s">
        <v>29</v>
      </c>
      <c r="D28" s="39">
        <v>45000</v>
      </c>
      <c r="E28" s="16"/>
      <c r="F28" s="12"/>
    </row>
    <row r="29" spans="2:6" ht="16.5">
      <c r="B29" s="13"/>
      <c r="C29" s="34" t="s">
        <v>28</v>
      </c>
      <c r="D29" s="2"/>
      <c r="E29" s="52">
        <f>SUM(D24:D28)</f>
        <v>460000</v>
      </c>
      <c r="F29" s="10"/>
    </row>
    <row r="30" spans="2:6" ht="16.5">
      <c r="B30" s="13"/>
      <c r="C30" s="1"/>
      <c r="D30" s="37"/>
      <c r="E30" s="16"/>
      <c r="F30" s="10"/>
    </row>
    <row r="31" spans="2:6" ht="18">
      <c r="B31" s="49" t="s">
        <v>20</v>
      </c>
      <c r="C31" s="31"/>
      <c r="D31" s="38"/>
      <c r="E31" s="53">
        <f>SUM(E6:E29)</f>
        <v>3285635</v>
      </c>
      <c r="F31" s="25">
        <f>SUM(F5:F29)</f>
        <v>0.9999999999999999</v>
      </c>
    </row>
    <row r="32" spans="2:6" ht="12.75">
      <c r="B32" s="20"/>
      <c r="C32" s="27"/>
      <c r="D32" s="27"/>
      <c r="E32" s="18"/>
      <c r="F32" s="19"/>
    </row>
    <row r="33" spans="2:6" ht="15.75">
      <c r="B33" s="51" t="s">
        <v>19</v>
      </c>
      <c r="C33" s="45"/>
      <c r="D33" s="42"/>
      <c r="E33" s="16"/>
      <c r="F33" s="10"/>
    </row>
    <row r="34" spans="2:6" ht="14.25">
      <c r="B34" s="9"/>
      <c r="C34" s="46" t="s">
        <v>6</v>
      </c>
      <c r="D34" s="43"/>
      <c r="E34" s="54">
        <v>218939</v>
      </c>
      <c r="F34" s="12">
        <f aca="true" t="shared" si="0" ref="F34:F43">SUM(E34/$E$44)</f>
        <v>0.06663521663240135</v>
      </c>
    </row>
    <row r="35" spans="2:6" ht="14.25">
      <c r="B35" s="9"/>
      <c r="C35" s="46" t="s">
        <v>31</v>
      </c>
      <c r="D35" s="43"/>
      <c r="E35" s="40">
        <v>1136319</v>
      </c>
      <c r="F35" s="12">
        <f t="shared" si="0"/>
        <v>0.3458445627709712</v>
      </c>
    </row>
    <row r="36" spans="2:6" ht="14.25">
      <c r="B36" s="9"/>
      <c r="C36" s="46" t="s">
        <v>3</v>
      </c>
      <c r="D36" s="43"/>
      <c r="E36" s="40">
        <v>1038987</v>
      </c>
      <c r="F36" s="12">
        <f t="shared" si="0"/>
        <v>0.31622106533440264</v>
      </c>
    </row>
    <row r="37" spans="2:6" ht="14.25">
      <c r="B37" s="9"/>
      <c r="C37" s="46" t="s">
        <v>4</v>
      </c>
      <c r="D37" s="43"/>
      <c r="E37" s="40">
        <v>604436</v>
      </c>
      <c r="F37" s="12">
        <f t="shared" si="0"/>
        <v>0.1839632217212198</v>
      </c>
    </row>
    <row r="38" spans="2:6" ht="14.25">
      <c r="B38" s="9"/>
      <c r="C38" s="46" t="s">
        <v>21</v>
      </c>
      <c r="D38" s="43"/>
      <c r="E38" s="40">
        <v>150954</v>
      </c>
      <c r="F38" s="12">
        <f t="shared" si="0"/>
        <v>0.04594363037890697</v>
      </c>
    </row>
    <row r="39" spans="2:6" ht="14.25">
      <c r="B39" s="9"/>
      <c r="C39" s="46" t="s">
        <v>30</v>
      </c>
      <c r="D39" s="43"/>
      <c r="E39" s="40">
        <v>60536</v>
      </c>
      <c r="F39" s="12">
        <f t="shared" si="0"/>
        <v>0.01842444458985858</v>
      </c>
    </row>
    <row r="40" spans="2:6" ht="14.25">
      <c r="B40" s="9"/>
      <c r="C40" s="46" t="s">
        <v>22</v>
      </c>
      <c r="D40" s="43"/>
      <c r="E40" s="40">
        <v>51365</v>
      </c>
      <c r="F40" s="12">
        <f t="shared" si="0"/>
        <v>0.01563320332294975</v>
      </c>
    </row>
    <row r="41" spans="2:6" ht="14.25">
      <c r="B41" s="9"/>
      <c r="C41" s="46" t="s">
        <v>2</v>
      </c>
      <c r="D41" s="43"/>
      <c r="E41" s="40">
        <v>22599</v>
      </c>
      <c r="F41" s="12">
        <f t="shared" si="0"/>
        <v>0.006878122493825394</v>
      </c>
    </row>
    <row r="42" spans="2:7" ht="14.25">
      <c r="B42" s="9"/>
      <c r="C42" s="46" t="s">
        <v>32</v>
      </c>
      <c r="D42" s="43"/>
      <c r="E42" s="40">
        <v>0</v>
      </c>
      <c r="F42" s="12">
        <f t="shared" si="0"/>
        <v>0</v>
      </c>
      <c r="G42" s="21"/>
    </row>
    <row r="43" spans="2:6" ht="16.5">
      <c r="B43" s="9"/>
      <c r="C43" s="46" t="s">
        <v>1</v>
      </c>
      <c r="D43" s="43"/>
      <c r="E43" s="55">
        <v>1500</v>
      </c>
      <c r="F43" s="12">
        <f t="shared" si="0"/>
        <v>0.00045653275546431665</v>
      </c>
    </row>
    <row r="44" spans="2:6" ht="18">
      <c r="B44" s="49" t="s">
        <v>33</v>
      </c>
      <c r="C44" s="31"/>
      <c r="D44" s="44"/>
      <c r="E44" s="53">
        <f>SUM(E33:E43)</f>
        <v>3285635</v>
      </c>
      <c r="F44" s="29">
        <f>SUM(F33:F43)</f>
        <v>0.9999999999999999</v>
      </c>
    </row>
    <row r="45" spans="2:6" ht="15.75" thickBot="1">
      <c r="B45" s="14"/>
      <c r="C45" s="47"/>
      <c r="D45" s="41"/>
      <c r="E45" s="17"/>
      <c r="F45" s="15"/>
    </row>
    <row r="46" spans="2:6" ht="12.75">
      <c r="B46" s="3"/>
      <c r="C46" s="4"/>
      <c r="D46" s="22"/>
      <c r="E46" s="5"/>
      <c r="F46" s="2"/>
    </row>
    <row r="47" spans="2:6" ht="12.75">
      <c r="B47" s="56"/>
      <c r="D47" s="23"/>
      <c r="E47" s="6"/>
      <c r="F47" s="2"/>
    </row>
    <row r="48" spans="2:6" ht="12.75">
      <c r="B48" s="2"/>
      <c r="C48" s="4"/>
      <c r="D48" s="5"/>
      <c r="E48" s="5"/>
      <c r="F48" s="2"/>
    </row>
    <row r="49" spans="2:6" ht="12.75">
      <c r="B49" s="2"/>
      <c r="C49" s="2"/>
      <c r="D49" s="2"/>
      <c r="E49" s="2"/>
      <c r="F49" s="2"/>
    </row>
    <row r="50" spans="2:6" ht="12.75">
      <c r="B50" s="2"/>
      <c r="C50" s="2"/>
      <c r="D50" s="2"/>
      <c r="E50" s="2"/>
      <c r="F50" s="2"/>
    </row>
    <row r="51" spans="2:6" ht="12.75">
      <c r="B51" s="2"/>
      <c r="C51" s="2"/>
      <c r="D51" s="2"/>
      <c r="E51" s="2"/>
      <c r="F51" s="2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4" spans="2:5" ht="12.75">
      <c r="B144" s="2"/>
      <c r="C144" s="2"/>
      <c r="D144" s="2"/>
      <c r="E144" s="2"/>
    </row>
    <row r="145" spans="2:5" ht="12.75">
      <c r="B145" s="2"/>
      <c r="C145" s="2"/>
      <c r="D145" s="2"/>
      <c r="E145" s="2"/>
    </row>
    <row r="146" spans="2:5" ht="12.75">
      <c r="B146" s="2"/>
      <c r="C146" s="2"/>
      <c r="D146" s="2"/>
      <c r="E146" s="2"/>
    </row>
    <row r="147" spans="2:5" ht="12.75">
      <c r="B147" s="2"/>
      <c r="C147" s="2"/>
      <c r="D147" s="2"/>
      <c r="E147" s="2"/>
    </row>
    <row r="148" spans="2:5" ht="12.75">
      <c r="B148" s="2"/>
      <c r="C148" s="2"/>
      <c r="D148" s="2"/>
      <c r="E148" s="2"/>
    </row>
    <row r="149" spans="2:5" ht="12.75">
      <c r="B149" s="2"/>
      <c r="C149" s="2"/>
      <c r="D149" s="2"/>
      <c r="E149" s="2"/>
    </row>
    <row r="150" spans="2:5" ht="12.75">
      <c r="B150" s="2"/>
      <c r="C150" s="2"/>
      <c r="D150" s="2"/>
      <c r="E150" s="2"/>
    </row>
    <row r="151" spans="2:5" ht="12.75">
      <c r="B151" s="2"/>
      <c r="C151" s="2"/>
      <c r="D151" s="2"/>
      <c r="E151" s="2"/>
    </row>
    <row r="152" spans="2:5" ht="12.75">
      <c r="B152" s="2"/>
      <c r="C152" s="2"/>
      <c r="D152" s="2"/>
      <c r="E152" s="2"/>
    </row>
    <row r="153" spans="2:5" ht="12.75">
      <c r="B153" s="2"/>
      <c r="C153" s="2"/>
      <c r="D153" s="2"/>
      <c r="E153" s="2"/>
    </row>
    <row r="154" spans="2:5" ht="12.75">
      <c r="B154" s="2"/>
      <c r="C154" s="2"/>
      <c r="D154" s="2"/>
      <c r="E154" s="2"/>
    </row>
    <row r="155" spans="2:5" ht="12.75">
      <c r="B155" s="2"/>
      <c r="C155" s="2"/>
      <c r="D155" s="2"/>
      <c r="E155" s="2"/>
    </row>
    <row r="156" spans="2:5" ht="12.75">
      <c r="B156" s="2"/>
      <c r="C156" s="2"/>
      <c r="D156" s="2"/>
      <c r="E156" s="2"/>
    </row>
    <row r="157" spans="2:5" ht="12.75">
      <c r="B157" s="2"/>
      <c r="C157" s="2"/>
      <c r="D157" s="2"/>
      <c r="E157" s="2"/>
    </row>
    <row r="158" spans="2:5" ht="12.75">
      <c r="B158" s="2"/>
      <c r="C158" s="2"/>
      <c r="D158" s="2"/>
      <c r="E158" s="2"/>
    </row>
    <row r="159" spans="2:5" ht="12.75">
      <c r="B159" s="2"/>
      <c r="C159" s="2"/>
      <c r="D159" s="2"/>
      <c r="E159" s="2"/>
    </row>
    <row r="160" spans="2:5" ht="12.75">
      <c r="B160" s="2"/>
      <c r="C160" s="2"/>
      <c r="D160" s="2"/>
      <c r="E160" s="2"/>
    </row>
    <row r="161" spans="2:5" ht="12.75">
      <c r="B161" s="2"/>
      <c r="C161" s="2"/>
      <c r="D161" s="2"/>
      <c r="E161" s="2"/>
    </row>
    <row r="162" spans="2:5" ht="12.75">
      <c r="B162" s="2"/>
      <c r="C162" s="2"/>
      <c r="D162" s="2"/>
      <c r="E162" s="2"/>
    </row>
    <row r="163" spans="2:5" ht="12.75">
      <c r="B163" s="2"/>
      <c r="C163" s="2"/>
      <c r="D163" s="2"/>
      <c r="E163" s="2"/>
    </row>
    <row r="164" spans="2:5" ht="12.75">
      <c r="B164" s="2"/>
      <c r="C164" s="2"/>
      <c r="D164" s="2"/>
      <c r="E164" s="2"/>
    </row>
    <row r="165" spans="2:5" ht="12.75">
      <c r="B165" s="2"/>
      <c r="C165" s="2"/>
      <c r="D165" s="2"/>
      <c r="E165" s="2"/>
    </row>
    <row r="166" spans="2:5" ht="12.75">
      <c r="B166" s="2"/>
      <c r="C166" s="2"/>
      <c r="D166" s="2"/>
      <c r="E166" s="2"/>
    </row>
    <row r="167" spans="2:5" ht="12.75">
      <c r="B167" s="2"/>
      <c r="C167" s="2"/>
      <c r="D167" s="2"/>
      <c r="E167" s="2"/>
    </row>
    <row r="168" spans="2:5" ht="12.75">
      <c r="B168" s="2"/>
      <c r="C168" s="2"/>
      <c r="D168" s="2"/>
      <c r="E168" s="2"/>
    </row>
    <row r="169" spans="2:5" ht="12.75">
      <c r="B169" s="2"/>
      <c r="C169" s="2"/>
      <c r="D169" s="2"/>
      <c r="E169" s="2"/>
    </row>
    <row r="170" spans="2:5" ht="12.75">
      <c r="B170" s="2"/>
      <c r="C170" s="2"/>
      <c r="D170" s="2"/>
      <c r="E170" s="2"/>
    </row>
    <row r="171" spans="2:5" ht="12.75">
      <c r="B171" s="2"/>
      <c r="C171" s="2"/>
      <c r="D171" s="2"/>
      <c r="E171" s="2"/>
    </row>
    <row r="172" spans="2:5" ht="12.75">
      <c r="B172" s="2"/>
      <c r="C172" s="2"/>
      <c r="D172" s="2"/>
      <c r="E172" s="2"/>
    </row>
    <row r="173" spans="2:5" ht="12.75">
      <c r="B173" s="2"/>
      <c r="C173" s="2"/>
      <c r="D173" s="2"/>
      <c r="E173" s="2"/>
    </row>
    <row r="174" spans="2:5" ht="12.75">
      <c r="B174" s="2"/>
      <c r="C174" s="2"/>
      <c r="D174" s="2"/>
      <c r="E174" s="2"/>
    </row>
    <row r="175" spans="2:5" ht="12.75">
      <c r="B175" s="2"/>
      <c r="C175" s="2"/>
      <c r="D175" s="2"/>
      <c r="E175" s="2"/>
    </row>
    <row r="176" spans="2:5" ht="12.75">
      <c r="B176" s="2"/>
      <c r="C176" s="2"/>
      <c r="D176" s="2"/>
      <c r="E176" s="2"/>
    </row>
    <row r="177" spans="2:5" ht="12.75">
      <c r="B177" s="2"/>
      <c r="C177" s="2"/>
      <c r="D177" s="2"/>
      <c r="E177" s="2"/>
    </row>
    <row r="178" spans="2:5" ht="12.75">
      <c r="B178" s="2"/>
      <c r="C178" s="2"/>
      <c r="D178" s="2"/>
      <c r="E178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  <row r="204" spans="2:5" ht="12.75">
      <c r="B204" s="2"/>
      <c r="C204" s="2"/>
      <c r="D204" s="2"/>
      <c r="E204" s="2"/>
    </row>
    <row r="205" spans="2:5" ht="12.75">
      <c r="B205" s="2"/>
      <c r="C205" s="2"/>
      <c r="D205" s="2"/>
      <c r="E205" s="2"/>
    </row>
    <row r="206" spans="2:5" ht="12.75">
      <c r="B206" s="2"/>
      <c r="C206" s="2"/>
      <c r="D206" s="2"/>
      <c r="E206" s="2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Hermitage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Kormoski</dc:creator>
  <cp:keywords/>
  <dc:description/>
  <cp:lastModifiedBy>Carolyne Carlisle</cp:lastModifiedBy>
  <cp:lastPrinted>2006-10-03T16:21:46Z</cp:lastPrinted>
  <dcterms:created xsi:type="dcterms:W3CDTF">1997-08-27T16:27:22Z</dcterms:created>
  <dcterms:modified xsi:type="dcterms:W3CDTF">2006-10-03T20:12:36Z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-1127446487</vt:i4>
  </property>
  <property fmtid="{D5CDD505-2E9C-101B-9397-08002B2CF9AE}" pid="3" name="_EmailSubject">
    <vt:lpwstr>2006.07.LHAbudget.summary2.xls</vt:lpwstr>
  </property>
  <property fmtid="{D5CDD505-2E9C-101B-9397-08002B2CF9AE}" pid="4" name="_AuthorEmail">
    <vt:lpwstr>cfaulkenberry@thehermitage.com</vt:lpwstr>
  </property>
  <property fmtid="{D5CDD505-2E9C-101B-9397-08002B2CF9AE}" pid="5" name="_AuthorEmailDisplayName">
    <vt:lpwstr>Faulkenberry, Carolyn</vt:lpwstr>
  </property>
</Properties>
</file>