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<sst xmlns="http://schemas.openxmlformats.org/spreadsheetml/2006/main" count="31" uniqueCount="27">
  <si>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Abe's Garden </t>
  </si>
  <si>
    <t>Statement of Activities</t>
  </si>
  <si>
    <t>Support Sources :</t>
  </si>
  <si>
    <t>Budgeted</t>
  </si>
  <si>
    <t>Contributions &amp; Grant Income</t>
  </si>
  <si>
    <t>$</t>
  </si>
  <si>
    <t>Residential Rent Income - Park Manor</t>
  </si>
  <si>
    <t>Residential Rent Income - Abe's Garden</t>
  </si>
  <si>
    <t xml:space="preserve">Residential Services Income </t>
  </si>
  <si>
    <t xml:space="preserve">         Residential Rental &amp; Services Income </t>
  </si>
  <si>
    <t>Program Services :</t>
  </si>
  <si>
    <t>Salaries &amp; Benefits</t>
  </si>
  <si>
    <t>Outsourced Services</t>
  </si>
  <si>
    <t>Food</t>
  </si>
  <si>
    <t>Utilities</t>
  </si>
  <si>
    <t>Insurance</t>
  </si>
  <si>
    <t>Marketing</t>
  </si>
  <si>
    <t>Other Operating Expenses</t>
  </si>
  <si>
    <t>Interest</t>
  </si>
  <si>
    <t>Property Taxes</t>
  </si>
  <si>
    <t>Depreciation &amp; Amortization</t>
  </si>
  <si>
    <t>Support Services :</t>
  </si>
  <si>
    <t>Management &amp; General</t>
  </si>
  <si>
    <t>Fundraising</t>
  </si>
  <si>
    <t>Other Misc &amp; Interest Income</t>
  </si>
  <si>
    <t>Change in Net Assets</t>
  </si>
  <si>
    <t>Community Based Services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</si>
</sst>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44" fontId="0" fillId="0" borderId="0" xfId="44" applyFont="1" applyAlignment="1">
      <alignment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3" fillId="0" borderId="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5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11" xfId="0" applyNumberFormat="1" applyBorder="1" applyAlignment="1">
      <alignment/>
    </xf>
    <xf numFmtId="44" fontId="0" fillId="0" borderId="0" xfId="44" applyFont="1" applyBorder="1" applyAlignment="1">
      <alignment/>
    </xf>
    <xf numFmtId="0" fontId="0" fillId="0" borderId="0" xfId="0" applyBorder="1" applyAlignment="1">
      <alignment/>
    </xf>
    <xf numFmtId="4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14.28125" style="0" customWidth="1"/>
    <col min="2" max="2" width="16.00390625" style="0" customWidth="1"/>
    <col min="3" max="3" width="16.7109375" style="0" customWidth="1"/>
    <col min="4" max="4" width="13.8515625" style="0" customWidth="1"/>
    <col min="6" max="6" width="13.57421875" style="0" customWidth="1"/>
  </cols>
  <sheetData>
    <row r="1" spans="3:4" ht="15">
      <c r="C1" s="7" t="s">
        <v>0</v>
      </c>
      <c r="D1" s="7"/>
    </row>
    <row r="2" spans="3:4" ht="15">
      <c r="C2" s="7" t="s">
        <v>1</v>
      </c>
      <c r="D2" s="7"/>
    </row>
    <row r="3" ht="15">
      <c r="F3" s="5" t="s">
        <v>3</v>
      </c>
    </row>
    <row r="4" ht="15">
      <c r="F4" s="6">
        <v>2021</v>
      </c>
    </row>
    <row r="5" ht="15">
      <c r="F5" s="8"/>
    </row>
    <row r="6" ht="15">
      <c r="B6" s="4" t="s">
        <v>2</v>
      </c>
    </row>
    <row r="8" spans="2:6" ht="15.75" thickBot="1">
      <c r="B8" t="s">
        <v>4</v>
      </c>
      <c r="E8" s="12" t="s">
        <v>5</v>
      </c>
      <c r="F8" s="13">
        <f>(2830615)</f>
        <v>2830615</v>
      </c>
    </row>
    <row r="9" spans="5:6" ht="15">
      <c r="E9" s="10"/>
      <c r="F9" s="11"/>
    </row>
    <row r="10" spans="2:6" ht="15">
      <c r="B10" t="s">
        <v>6</v>
      </c>
      <c r="E10" s="12" t="s">
        <v>5</v>
      </c>
      <c r="F10" s="11">
        <f>(3154368+1699157)</f>
        <v>4853525</v>
      </c>
    </row>
    <row r="11" spans="2:6" ht="15">
      <c r="B11" t="s">
        <v>7</v>
      </c>
      <c r="E11" s="12" t="s">
        <v>5</v>
      </c>
      <c r="F11" s="11">
        <v>3981333</v>
      </c>
    </row>
    <row r="12" spans="2:6" ht="15.75" thickBot="1">
      <c r="B12" t="s">
        <v>8</v>
      </c>
      <c r="E12" s="12" t="s">
        <v>5</v>
      </c>
      <c r="F12" s="13">
        <f>(23517+10824+1242301+14600+39538+964730)</f>
        <v>2295510</v>
      </c>
    </row>
    <row r="13" spans="2:6" ht="15.75" thickBot="1">
      <c r="B13" t="s">
        <v>9</v>
      </c>
      <c r="E13" s="12" t="s">
        <v>5</v>
      </c>
      <c r="F13" s="16">
        <f>SUM(F10:F12)</f>
        <v>11130368</v>
      </c>
    </row>
    <row r="14" ht="15">
      <c r="F14" s="11"/>
    </row>
    <row r="15" ht="15">
      <c r="F15" s="14"/>
    </row>
    <row r="16" spans="2:6" ht="15">
      <c r="B16" s="4" t="s">
        <v>10</v>
      </c>
      <c r="F16" s="11"/>
    </row>
    <row r="17" ht="15">
      <c r="F17" s="11"/>
    </row>
    <row r="18" spans="2:6" ht="15">
      <c r="B18" t="s">
        <v>11</v>
      </c>
      <c r="F18" s="11">
        <f>(8229332-115000)</f>
        <v>8114332</v>
      </c>
    </row>
    <row r="19" spans="2:6" ht="15">
      <c r="B19" t="s">
        <v>26</v>
      </c>
      <c r="F19" s="11">
        <v>184512</v>
      </c>
    </row>
    <row r="20" spans="2:6" ht="15">
      <c r="B20" t="s">
        <v>12</v>
      </c>
      <c r="F20" s="11">
        <v>562919</v>
      </c>
    </row>
    <row r="21" spans="2:6" ht="15">
      <c r="B21" t="s">
        <v>13</v>
      </c>
      <c r="F21" s="11">
        <v>662000</v>
      </c>
    </row>
    <row r="22" spans="2:6" ht="15">
      <c r="B22" t="s">
        <v>14</v>
      </c>
      <c r="F22" s="11">
        <v>354995</v>
      </c>
    </row>
    <row r="23" spans="2:6" ht="15">
      <c r="B23" t="s">
        <v>15</v>
      </c>
      <c r="F23" s="11">
        <v>128498</v>
      </c>
    </row>
    <row r="24" spans="2:6" ht="15">
      <c r="B24" t="s">
        <v>16</v>
      </c>
      <c r="F24" s="11">
        <v>102455</v>
      </c>
    </row>
    <row r="25" spans="2:6" ht="15">
      <c r="B25" t="s">
        <v>17</v>
      </c>
      <c r="F25" s="11">
        <f>(459154+657600)</f>
        <v>1116754</v>
      </c>
    </row>
    <row r="26" spans="2:6" ht="15">
      <c r="B26" t="s">
        <v>18</v>
      </c>
      <c r="F26" s="11">
        <v>772627</v>
      </c>
    </row>
    <row r="27" spans="2:6" ht="15">
      <c r="B27" t="s">
        <v>19</v>
      </c>
      <c r="F27" s="11">
        <v>119148</v>
      </c>
    </row>
    <row r="28" spans="2:6" ht="15.75" thickBot="1">
      <c r="B28" t="s">
        <v>20</v>
      </c>
      <c r="F28" s="13">
        <v>1168799</v>
      </c>
    </row>
    <row r="29" ht="15.75" thickBot="1">
      <c r="F29" s="16">
        <f>SUM(F18:F28)</f>
        <v>13287039</v>
      </c>
    </row>
    <row r="30" ht="15">
      <c r="F30" s="11"/>
    </row>
    <row r="31" spans="2:6" ht="15">
      <c r="B31" s="4" t="s">
        <v>21</v>
      </c>
      <c r="F31" s="11"/>
    </row>
    <row r="32" ht="15">
      <c r="F32" s="11"/>
    </row>
    <row r="33" spans="2:6" ht="15">
      <c r="B33" t="s">
        <v>22</v>
      </c>
      <c r="F33" s="11">
        <v>35320</v>
      </c>
    </row>
    <row r="34" spans="2:6" ht="15">
      <c r="B34" t="s">
        <v>23</v>
      </c>
      <c r="F34" s="11">
        <f>(145489+115000)</f>
        <v>260489</v>
      </c>
    </row>
    <row r="35" ht="15">
      <c r="F35" s="11"/>
    </row>
    <row r="36" spans="2:6" ht="15.75" thickBot="1">
      <c r="B36" s="4" t="s">
        <v>24</v>
      </c>
      <c r="C36" s="4"/>
      <c r="F36" s="13">
        <v>323</v>
      </c>
    </row>
    <row r="37" ht="15">
      <c r="F37" s="11"/>
    </row>
    <row r="38" spans="2:6" ht="15">
      <c r="B38" s="4" t="s">
        <v>25</v>
      </c>
      <c r="C38" s="4"/>
      <c r="F38" s="15">
        <f>(F8+F13-F29-F33-F34+F36)</f>
        <v>378458</v>
      </c>
    </row>
    <row r="39" ht="15">
      <c r="F39" s="11"/>
    </row>
    <row r="40" ht="15">
      <c r="F40" s="11"/>
    </row>
    <row r="41" ht="15">
      <c r="F41" s="11"/>
    </row>
    <row r="42" ht="15">
      <c r="F42" s="11"/>
    </row>
    <row r="43" spans="1:6" ht="15">
      <c r="A43" s="3"/>
      <c r="F43" s="11"/>
    </row>
    <row r="44" spans="2:6" ht="15">
      <c r="B44" s="2"/>
      <c r="C44" s="2"/>
      <c r="D44" s="2"/>
      <c r="F44" s="11"/>
    </row>
    <row r="45" spans="2:6" ht="15">
      <c r="B45" s="1"/>
      <c r="C45" s="1"/>
      <c r="D45" s="1"/>
      <c r="F45" s="11"/>
    </row>
    <row r="46" spans="2:6" ht="15">
      <c r="B46" s="1"/>
      <c r="C46" s="1"/>
      <c r="D46" s="1"/>
      <c r="F46" s="9"/>
    </row>
    <row r="47" spans="2:6" ht="15">
      <c r="B47" s="1"/>
      <c r="C47" s="1"/>
      <c r="D47" s="1"/>
      <c r="F47" s="9"/>
    </row>
    <row r="48" spans="2:6" ht="15">
      <c r="B48" s="1"/>
      <c r="C48" s="1"/>
      <c r="D48" s="1"/>
      <c r="F48" s="9"/>
    </row>
    <row r="49" spans="2:6" ht="15">
      <c r="B49" s="17"/>
      <c r="C49" s="17"/>
      <c r="D49" s="17"/>
      <c r="E49" s="18"/>
      <c r="F49" s="9"/>
    </row>
    <row r="50" spans="2:6" ht="15">
      <c r="B50" s="17"/>
      <c r="C50" s="17"/>
      <c r="D50" s="17"/>
      <c r="E50" s="18"/>
      <c r="F50" s="9"/>
    </row>
    <row r="51" spans="2:6" ht="15">
      <c r="B51" s="17"/>
      <c r="C51" s="17"/>
      <c r="D51" s="17"/>
      <c r="E51" s="18"/>
      <c r="F51" s="9"/>
    </row>
    <row r="52" spans="2:6" ht="15">
      <c r="B52" s="17"/>
      <c r="C52" s="17"/>
      <c r="D52" s="17"/>
      <c r="E52" s="18"/>
      <c r="F52" s="9"/>
    </row>
    <row r="53" spans="2:6" ht="15">
      <c r="B53" s="17"/>
      <c r="C53" s="17"/>
      <c r="D53" s="17"/>
      <c r="E53" s="18"/>
      <c r="F53" s="9"/>
    </row>
    <row r="54" spans="2:6" ht="15">
      <c r="B54" s="17"/>
      <c r="C54" s="17"/>
      <c r="D54" s="17"/>
      <c r="E54" s="18"/>
      <c r="F54" s="9"/>
    </row>
    <row r="55" spans="2:5" ht="15">
      <c r="B55" s="17"/>
      <c r="C55" s="17"/>
      <c r="D55" s="17"/>
      <c r="E55" s="18"/>
    </row>
    <row r="56" spans="2:5" ht="15">
      <c r="B56" s="17"/>
      <c r="C56" s="17"/>
      <c r="D56" s="17"/>
      <c r="E56" s="18"/>
    </row>
    <row r="57" spans="2:5" ht="15">
      <c r="B57" s="19"/>
      <c r="C57" s="19"/>
      <c r="D57" s="19"/>
      <c r="E57" s="18"/>
    </row>
    <row r="58" spans="2:5" ht="15">
      <c r="B58" s="18"/>
      <c r="C58" s="18"/>
      <c r="D58" s="18"/>
      <c r="E58" s="18"/>
    </row>
    <row r="59" spans="2:5" ht="15">
      <c r="B59" s="18"/>
      <c r="C59" s="18"/>
      <c r="D59" s="18"/>
      <c r="E59" s="18"/>
    </row>
    <row r="60" spans="2:5" ht="15">
      <c r="B60" s="18"/>
      <c r="C60" s="18"/>
      <c r="D60" s="18"/>
      <c r="E60" s="18"/>
    </row>
    <row r="61" spans="1:5" ht="15">
      <c r="A61" s="4"/>
      <c r="B61" s="18"/>
      <c r="C61" s="18"/>
      <c r="D61" s="18"/>
      <c r="E61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kklassen</dc:creator>
  <cp:keywords/>
  <dc:description/>
  <cp:lastModifiedBy>Ashley Hobbs</cp:lastModifiedBy>
  <cp:lastPrinted>2015-04-14T20:09:40Z</cp:lastPrinted>
  <dcterms:created xsi:type="dcterms:W3CDTF">2015-04-14T20:01:22Z</dcterms:created>
  <dcterms:modified xsi:type="dcterms:W3CDTF">2021-11-30T20:57:11Z</dcterms:modified>
  <cp:category/>
  <cp:version/>
  <cp:contentType/>
  <cp:contentStatus/>
</cp:coreProperties>
</file>