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becca\Desktop\"/>
    </mc:Choice>
  </mc:AlternateContent>
  <xr:revisionPtr revIDLastSave="0" documentId="8_{1EAC4895-22AD-4496-999A-0F99436D9FEA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2021 Budget Draf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0" i="2" l="1"/>
  <c r="F168" i="2"/>
  <c r="F241" i="2"/>
  <c r="G241" i="2"/>
  <c r="G168" i="2"/>
  <c r="G132" i="2"/>
  <c r="G110" i="2"/>
  <c r="G101" i="2"/>
  <c r="G94" i="2"/>
  <c r="G87" i="2"/>
  <c r="G79" i="2"/>
  <c r="G73" i="2"/>
  <c r="G66" i="2"/>
  <c r="G38" i="2"/>
  <c r="G25" i="2"/>
  <c r="G213" i="2" l="1"/>
  <c r="G154" i="2"/>
  <c r="F199" i="2" l="1"/>
  <c r="F23" i="2"/>
  <c r="F25" i="2" l="1"/>
  <c r="H25" i="2"/>
  <c r="F66" i="2" l="1"/>
  <c r="F222" i="2" l="1"/>
  <c r="F218" i="2"/>
  <c r="F213" i="2"/>
  <c r="F207" i="2"/>
  <c r="F203" i="2"/>
  <c r="F195" i="2"/>
  <c r="F191" i="2"/>
  <c r="F187" i="2"/>
  <c r="F183" i="2"/>
  <c r="F180" i="2"/>
  <c r="F176" i="2"/>
  <c r="F172" i="2"/>
  <c r="F158" i="2"/>
  <c r="F154" i="2"/>
  <c r="F149" i="2"/>
  <c r="F145" i="2"/>
  <c r="F141" i="2"/>
  <c r="F136" i="2"/>
  <c r="F132" i="2"/>
  <c r="F118" i="2"/>
  <c r="F114" i="2"/>
  <c r="F101" i="2"/>
  <c r="F94" i="2"/>
  <c r="F87" i="2"/>
  <c r="F79" i="2"/>
  <c r="F73" i="2"/>
  <c r="F49" i="2"/>
  <c r="F45" i="2"/>
  <c r="F38" i="2"/>
  <c r="F30" i="2"/>
  <c r="F95" i="2" l="1"/>
  <c r="F102" i="2" s="1"/>
  <c r="H241" i="2"/>
  <c r="H222" i="2"/>
  <c r="H218" i="2"/>
  <c r="H213" i="2"/>
  <c r="H207" i="2"/>
  <c r="H203" i="2"/>
  <c r="H199" i="2"/>
  <c r="H195" i="2"/>
  <c r="H191" i="2"/>
  <c r="H187" i="2"/>
  <c r="H183" i="2"/>
  <c r="H180" i="2"/>
  <c r="H176" i="2"/>
  <c r="H172" i="2"/>
  <c r="H168" i="2"/>
  <c r="H158" i="2"/>
  <c r="H154" i="2"/>
  <c r="H149" i="2"/>
  <c r="H145" i="2"/>
  <c r="H141" i="2"/>
  <c r="H136" i="2"/>
  <c r="H132" i="2"/>
  <c r="H118" i="2"/>
  <c r="H114" i="2"/>
  <c r="H110" i="2"/>
  <c r="H101" i="2"/>
  <c r="H94" i="2"/>
  <c r="H87" i="2"/>
  <c r="H79" i="2"/>
  <c r="H73" i="2"/>
  <c r="H66" i="2"/>
  <c r="H49" i="2"/>
  <c r="H45" i="2"/>
  <c r="H38" i="2"/>
  <c r="H30" i="2"/>
  <c r="F246" i="2" l="1"/>
  <c r="H95" i="2"/>
  <c r="H102" i="2" s="1"/>
  <c r="H246" i="2" l="1"/>
</calcChain>
</file>

<file path=xl/sharedStrings.xml><?xml version="1.0" encoding="utf-8"?>
<sst xmlns="http://schemas.openxmlformats.org/spreadsheetml/2006/main" count="230" uniqueCount="226">
  <si>
    <t>2020 Budget</t>
  </si>
  <si>
    <t>Ordinary Income/Expense</t>
  </si>
  <si>
    <t>Income</t>
  </si>
  <si>
    <t>400 · Investments</t>
  </si>
  <si>
    <t>400-001 · Int./Div. - Shelter</t>
  </si>
  <si>
    <t>Expense</t>
  </si>
  <si>
    <t>400 · Investments - Other</t>
  </si>
  <si>
    <t>Total Expense</t>
  </si>
  <si>
    <t>Total 400 · Investments</t>
  </si>
  <si>
    <t>Other Income/Expense</t>
  </si>
  <si>
    <t>428 · In-Kind Donations - Shelter</t>
  </si>
  <si>
    <t>Total Other Income</t>
  </si>
  <si>
    <t>Other Expense</t>
  </si>
  <si>
    <t>760 · In-Kind Expenses - Shelter</t>
  </si>
  <si>
    <t>Total Other Expense</t>
  </si>
  <si>
    <t>402 · Grants</t>
  </si>
  <si>
    <t>402-001 · Community Foundation - Rover</t>
  </si>
  <si>
    <t>402-003 · General - Shelter</t>
  </si>
  <si>
    <t>402-005 · Metro Grant - Rover</t>
  </si>
  <si>
    <t>402-019 · Zelle Foundation - Shelter</t>
  </si>
  <si>
    <t>402-020 · Rachael Ray Foundation - Shelter</t>
  </si>
  <si>
    <t>402-021 · Safe Coalition S&amp;N - Shelter</t>
  </si>
  <si>
    <t>402-028 · HSUS Grant</t>
  </si>
  <si>
    <t>402-031 · Ingram Fund Grant</t>
  </si>
  <si>
    <t>Total 402 · Grants</t>
  </si>
  <si>
    <t>404 -Rover Income</t>
  </si>
  <si>
    <t>404-001 · Rover Client Donations</t>
  </si>
  <si>
    <t>404-002 · Rover Sterilization Fees</t>
  </si>
  <si>
    <t>Total 404 -Rover Income</t>
  </si>
  <si>
    <t>406 · Unsolicited Donations</t>
  </si>
  <si>
    <t xml:space="preserve">406-001 · Unsolicited Donations - Rover </t>
  </si>
  <si>
    <t>406-002 · Unsolicited Donations - Shelter</t>
  </si>
  <si>
    <t>406-003 · Unsolicited Donations - Teddys Wagon</t>
  </si>
  <si>
    <t>406-004 · Unsol Don - Adoption - Shelter</t>
  </si>
  <si>
    <t>Total 406 · Unsolicited Donations</t>
  </si>
  <si>
    <t>408 · Memorial/Honorariums</t>
  </si>
  <si>
    <t>Total 408 · Memorial/Honorariums</t>
  </si>
  <si>
    <t>414 · Bequests</t>
  </si>
  <si>
    <t>414-002 · Bequests - Shelter</t>
  </si>
  <si>
    <t>Total 414 · Bequests</t>
  </si>
  <si>
    <t>418 · Solicited Donations</t>
  </si>
  <si>
    <t xml:space="preserve">418 </t>
  </si>
  <si>
    <t>418-008 · Canisters - Shelters</t>
  </si>
  <si>
    <t>418-011 · Community Food Bank - Shelter</t>
  </si>
  <si>
    <t xml:space="preserve">418-012 · </t>
  </si>
  <si>
    <t>Social Media/Website Appeals</t>
  </si>
  <si>
    <t>Emergency Medical Fund</t>
  </si>
  <si>
    <t>Transportation Fund</t>
  </si>
  <si>
    <t>418-016 · Volunteer Program - Shelter</t>
  </si>
  <si>
    <t>418-028</t>
  </si>
  <si>
    <t>Medical Fund - Shelter</t>
  </si>
  <si>
    <t>418-029</t>
  </si>
  <si>
    <t>Specialty Events - Shelter</t>
  </si>
  <si>
    <t>418-030</t>
  </si>
  <si>
    <t>Humane Education - Shelter</t>
  </si>
  <si>
    <t>418-031 · Giving Tuesday</t>
  </si>
  <si>
    <t>418-033 · Foster Program - Shelter</t>
  </si>
  <si>
    <t>418-034 · Matching Funds</t>
  </si>
  <si>
    <t>418-035 · Merchandise</t>
  </si>
  <si>
    <t>Total 418 · Solicited Donations</t>
  </si>
  <si>
    <t>420 · Support Projects</t>
  </si>
  <si>
    <t>420-010 · Dog Day - Shelter</t>
  </si>
  <si>
    <t>420-011 · Dog Day - Sponsorship</t>
  </si>
  <si>
    <t>420-012 · Dog Day - Vendor</t>
  </si>
  <si>
    <t>420-010 · Dog Day - Shelter - Other</t>
  </si>
  <si>
    <t>Total 420-010 · Dog Day - Shelter</t>
  </si>
  <si>
    <t xml:space="preserve">420- · Mutt Strutt </t>
  </si>
  <si>
    <t>Mutt Strutt - Sponsorship</t>
  </si>
  <si>
    <t>Mutt Strutt - Donations</t>
  </si>
  <si>
    <t>Mutt Strutt - Vendors</t>
  </si>
  <si>
    <t>Mutt Strutt Total</t>
  </si>
  <si>
    <t>420-020 · Top Tails - Shelter</t>
  </si>
  <si>
    <t>420-030 · Pet Photos - Shelter</t>
  </si>
  <si>
    <t>420-040</t>
  </si>
  <si>
    <t>Cause for Paws</t>
  </si>
  <si>
    <t>420-040 · Cause For Paws - Shelter - Other</t>
  </si>
  <si>
    <t>420-041 · Cause For Paws - Sponsorship</t>
  </si>
  <si>
    <t>420-042 · Cause For Paws - Auction</t>
  </si>
  <si>
    <t>420-043 · Cause For Paws - Tickets</t>
  </si>
  <si>
    <t>Total 420-040 · Cause For Paws - Shelter</t>
  </si>
  <si>
    <t>420-050</t>
  </si>
  <si>
    <t>Unleashed</t>
  </si>
  <si>
    <t>420-051 · Unleashed - Sponsor</t>
  </si>
  <si>
    <t>420-052 · Unleashed - Tickets</t>
  </si>
  <si>
    <t>420-053 · Unleashed - Auction Items</t>
  </si>
  <si>
    <t>420-054 · Unleashed - Donations</t>
  </si>
  <si>
    <t>Total 420-050 · Unleashed - Shelter</t>
  </si>
  <si>
    <t>Total 420 · Support Projects</t>
  </si>
  <si>
    <t>422 · Operating Income</t>
  </si>
  <si>
    <t>422-001 · Adoptions - Shelter</t>
  </si>
  <si>
    <t>422-002 · Adoptions - Teddys Wagon</t>
  </si>
  <si>
    <t>422-004 · Service Fees - Shelter</t>
  </si>
  <si>
    <t>Total 422 · Operating Income</t>
  </si>
  <si>
    <t>Total Revenue</t>
  </si>
  <si>
    <t>700 · Salary &amp; Wages</t>
  </si>
  <si>
    <t>700-001 · Salary &amp; Wages - Shelter</t>
  </si>
  <si>
    <t xml:space="preserve">Overtime - Wages- Shelter </t>
  </si>
  <si>
    <t>Regular Salary &amp; Wages</t>
  </si>
  <si>
    <t>Total 700 · Salary &amp; Wages</t>
  </si>
  <si>
    <t>702 · Payroll Taxes</t>
  </si>
  <si>
    <t>702-001 · Payroll Taxes - Shelter</t>
  </si>
  <si>
    <t>Total 702 · Payroll Taxes</t>
  </si>
  <si>
    <t>704 · Employee Benefits</t>
  </si>
  <si>
    <t>704-001 · Employee Benefits - Shelter</t>
  </si>
  <si>
    <t>Total 704 · Employee Benefits</t>
  </si>
  <si>
    <t>705 · Grant Expenses</t>
  </si>
  <si>
    <t>705-001 · CMT Grant Expense</t>
  </si>
  <si>
    <t>705-002 · Greater Good Grant Expense</t>
  </si>
  <si>
    <t>705-003 · Rachael Ray fund Expense</t>
  </si>
  <si>
    <t>705-004 · Summerlee Grant Expense</t>
  </si>
  <si>
    <t>705-009 · Ingram Fund Grant Expense</t>
  </si>
  <si>
    <t>705-010 · HSUS Grant Expense</t>
  </si>
  <si>
    <t>Total 705 · Grant Expense Total</t>
  </si>
  <si>
    <t>Total 706 · Professional Fees</t>
  </si>
  <si>
    <t>706-001 · Professional Fee - Shelter</t>
  </si>
  <si>
    <t>708 · Vet Fees</t>
  </si>
  <si>
    <t>708-005 · Metro Contracted Vet - Rover</t>
  </si>
  <si>
    <t>708-006 · Vet Fees - Other</t>
  </si>
  <si>
    <t>Total 708 · Vet Fees</t>
  </si>
  <si>
    <t>710 · Repairs &amp; Maintenance</t>
  </si>
  <si>
    <t>710-001 · Repairs &amp; Maint. - Shelter</t>
  </si>
  <si>
    <t>Total 710 · Repairs &amp; Maintenance</t>
  </si>
  <si>
    <t>712 · Vehicle Expenses</t>
  </si>
  <si>
    <t>712-001 · Vehicle Expense - Shelter</t>
  </si>
  <si>
    <t>Total 712 · Vehicle Expenses</t>
  </si>
  <si>
    <t>714 · Telephone</t>
  </si>
  <si>
    <t>714-001 · Telephone - Shelter</t>
  </si>
  <si>
    <t>714-002 · Telephone &amp; Comp Vet Services</t>
  </si>
  <si>
    <t>Total 714 · Telephone &amp; IT</t>
  </si>
  <si>
    <t>716 · Utilities</t>
  </si>
  <si>
    <t>716-001 · Utilities - Shelter</t>
  </si>
  <si>
    <t>Total 716 · Utilities</t>
  </si>
  <si>
    <t>720 · Supplies</t>
  </si>
  <si>
    <t>720-001 · Supplies - Shelter</t>
  </si>
  <si>
    <t xml:space="preserve">720-004 · Vet Supplies </t>
  </si>
  <si>
    <t>720-007 · Office Supplies - Shelter</t>
  </si>
  <si>
    <t>720-010 · Food/Litter - Shelter</t>
  </si>
  <si>
    <t>720-011 · Rabies Books CSNP - Shelter</t>
  </si>
  <si>
    <t>720-015 · Foster Supplies</t>
  </si>
  <si>
    <t>720-016 · Enrichment Supplies</t>
  </si>
  <si>
    <t>Total 720 · Supplies</t>
  </si>
  <si>
    <t>722 · Insurance</t>
  </si>
  <si>
    <t>722-001 · Insurance - Shelter</t>
  </si>
  <si>
    <t>Total 722 · Insurance</t>
  </si>
  <si>
    <t>724 · Taxes &amp; License</t>
  </si>
  <si>
    <t>724-001 · Taxes &amp; Lisc. - Shelter</t>
  </si>
  <si>
    <t>Total 724 · Taxes &amp; License</t>
  </si>
  <si>
    <t>726 · Uniforms</t>
  </si>
  <si>
    <t>726-001 · Uniforms - Shelter</t>
  </si>
  <si>
    <t>Total 726 · Uniforms</t>
  </si>
  <si>
    <t>727 · Merchandise</t>
  </si>
  <si>
    <t>Total 727 · Merchandise</t>
  </si>
  <si>
    <t>728 · Leasing/Rent</t>
  </si>
  <si>
    <t>728-001 · Equipment Leasing - Shelter</t>
  </si>
  <si>
    <t>Total 728 · Leasing/Rent</t>
  </si>
  <si>
    <t>730 · Seminars/Memberships</t>
  </si>
  <si>
    <t>730-001 · Memberships/Training - Shelter</t>
  </si>
  <si>
    <t>Total 730 · Seminars/Memberships</t>
  </si>
  <si>
    <t>732 · Bank, Cr. Cd. &amp; Checkcard Fees</t>
  </si>
  <si>
    <t>732-001 · Bk, Cr Cd &amp; Ckcd Fees - Shelter</t>
  </si>
  <si>
    <t>Total 732 · Bank, Cr. Cd. &amp; Checkcard Fees</t>
  </si>
  <si>
    <t>736 · Cremation Fees</t>
  </si>
  <si>
    <t>736-001 · Cremation Fees - Shelter</t>
  </si>
  <si>
    <t>Total 736 · Cremation Fees</t>
  </si>
  <si>
    <t>738 · Education/Advocacy/Marketing</t>
  </si>
  <si>
    <t>738-001 · Educ./Advoc./Mktg. - Shelter</t>
  </si>
  <si>
    <t>Total 738 · Education/Advocacy/Marketing</t>
  </si>
  <si>
    <t>740 · Miscellaneous Expense</t>
  </si>
  <si>
    <t xml:space="preserve">740-001 · Miscellaneous </t>
  </si>
  <si>
    <t>Total 740 · Miscellaneous Expense</t>
  </si>
  <si>
    <t>744 · Depreciation</t>
  </si>
  <si>
    <t>744-001 · Depreciation - Shelter</t>
  </si>
  <si>
    <t>744-001 · Depreciation - Rover</t>
  </si>
  <si>
    <t>744-003 · Depreciation - TW</t>
  </si>
  <si>
    <t>Total 744 · Depreciation</t>
  </si>
  <si>
    <t>752 · Emergency &amp; Medical Services</t>
  </si>
  <si>
    <t>752-002 · Emergency Med Serv CSNP - Shltr</t>
  </si>
  <si>
    <t>Total 752 · Emergency &amp; Medical Services</t>
  </si>
  <si>
    <t>756 · Transport Expense</t>
  </si>
  <si>
    <t>Total 756 · Transport Expense</t>
  </si>
  <si>
    <t>758 · Fundraising Expenses</t>
  </si>
  <si>
    <t>758-001 · Dog Day Exp. - Shelter</t>
  </si>
  <si>
    <t>758-002 · Top Tails Exp. - Shelter</t>
  </si>
  <si>
    <t>758-003 · Pet Photos Exp. - Shelter</t>
  </si>
  <si>
    <t>758-004 · Cause For Paws Exp. - Shelter</t>
  </si>
  <si>
    <t>758-005 · Unleashed Exp - Shelter</t>
  </si>
  <si>
    <t>758-006 · Canisters Exp. - Shelter</t>
  </si>
  <si>
    <t>758-016 · Community Events Exp - Shltr</t>
  </si>
  <si>
    <t>758-020 · Volunteer Prog Exp - Shelter</t>
  </si>
  <si>
    <t>758-024 · Bricks Exp - Shelter</t>
  </si>
  <si>
    <t>758-028 · Community Food Bank - Shelter</t>
  </si>
  <si>
    <t>758-030 · Website/Social- Shelter</t>
  </si>
  <si>
    <t>758-032 · Donor Database - Shelter</t>
  </si>
  <si>
    <t>758-040 · Medical Fund - Shelter</t>
  </si>
  <si>
    <t>758-042 · Specialty Events Exp. - Shelter</t>
  </si>
  <si>
    <t>Total 758 · Fundraising Expenses</t>
  </si>
  <si>
    <t xml:space="preserve"> </t>
  </si>
  <si>
    <t>Net Ordinary Income</t>
  </si>
  <si>
    <t>762</t>
  </si>
  <si>
    <t>Unrealized Loss</t>
  </si>
  <si>
    <t>2021 Budget</t>
  </si>
  <si>
    <t>402-032 · HSUS Transport Grant</t>
  </si>
  <si>
    <t>402-038 · Mars Grant</t>
  </si>
  <si>
    <t>402-039 · Osbourne Grant</t>
  </si>
  <si>
    <t>402-040 · Relief Fund</t>
  </si>
  <si>
    <t>406-005 · Relief Fund</t>
  </si>
  <si>
    <t>407 · Online Store Sales</t>
  </si>
  <si>
    <t>Mutt Strutt - Registration Fees</t>
  </si>
  <si>
    <t>420-051 · Unleashed - Shelter - Other</t>
  </si>
  <si>
    <t>705-15 · ASPCA Grant Expense</t>
  </si>
  <si>
    <t>758 · 043 Fundraising Expenses - Other</t>
  </si>
  <si>
    <t xml:space="preserve">402-041· Big Payback </t>
  </si>
  <si>
    <t>Solicited Donations General</t>
  </si>
  <si>
    <t>-</t>
  </si>
  <si>
    <t>402-042· Bissell Grant</t>
  </si>
  <si>
    <t>402-043· Worst Cooks Grant</t>
  </si>
  <si>
    <t>Metro Grant Salaries</t>
  </si>
  <si>
    <t>705-011 · General Grant Expense</t>
  </si>
  <si>
    <t>705-013 · HSUS Transport Grant Expense</t>
  </si>
  <si>
    <t>705-17 · Bissell Grant Expense</t>
  </si>
  <si>
    <t>705-18 · Osborne Grant Expense</t>
  </si>
  <si>
    <t>758-022 · Mutt Strutt Exp</t>
  </si>
  <si>
    <t xml:space="preserve"> 2021 Budget Draft</t>
  </si>
  <si>
    <t>408-001 · Mem./Honor</t>
  </si>
  <si>
    <t>Annualized Actual 2020</t>
  </si>
  <si>
    <t>263.613.99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</si>
</sst>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0000"/>
  </numFmts>
  <fonts count="21" x14ac:knownFonts="1">
    <font>
      <sz val="11"/>
      <color theme="1"/>
      <name val="Arial"/>
    </font>
    <font>
      <b/>
      <sz val="8"/>
      <color rgb="FF000000"/>
      <name val="Arial"/>
    </font>
    <font>
      <sz val="11"/>
      <color theme="1"/>
      <name val="Calibri"/>
    </font>
    <font>
      <sz val="8"/>
      <color rgb="FF000000"/>
      <name val="Arial"/>
    </font>
    <font>
      <sz val="8"/>
      <color rgb="FF00B050"/>
      <name val="Arial"/>
    </font>
    <font>
      <sz val="8"/>
      <color theme="1"/>
      <name val="Arial"/>
    </font>
    <font>
      <sz val="8"/>
      <color rgb="FF92D050"/>
      <name val="Arial"/>
    </font>
    <font>
      <sz val="8"/>
      <color rgb="FFFF0000"/>
      <name val="Arial"/>
    </font>
    <font>
      <b/>
      <sz val="8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164" fontId="3" fillId="0" borderId="0" xfId="0" applyNumberFormat="1" applyFont="1"/>
    <xf numFmtId="0" fontId="2" fillId="0" borderId="0" xfId="0" applyFont="1"/>
    <xf numFmtId="164" fontId="4" fillId="0" borderId="0" xfId="0" applyNumberFormat="1" applyFont="1"/>
    <xf numFmtId="43" fontId="2" fillId="0" borderId="0" xfId="0" applyNumberFormat="1" applyFont="1"/>
    <xf numFmtId="4" fontId="2" fillId="0" borderId="0" xfId="0" applyNumberFormat="1" applyFont="1"/>
    <xf numFmtId="164" fontId="6" fillId="3" borderId="6" xfId="0" applyNumberFormat="1" applyFont="1" applyFill="1" applyBorder="1"/>
    <xf numFmtId="164" fontId="6" fillId="0" borderId="0" xfId="0" applyNumberFormat="1" applyFont="1"/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7" fillId="0" borderId="0" xfId="0" applyNumberFormat="1" applyFont="1"/>
    <xf numFmtId="49" fontId="3" fillId="0" borderId="0" xfId="0" applyNumberFormat="1" applyFont="1"/>
    <xf numFmtId="164" fontId="5" fillId="0" borderId="0" xfId="0" applyNumberFormat="1" applyFont="1"/>
    <xf numFmtId="0" fontId="2" fillId="6" borderId="0" xfId="0" applyFont="1" applyFill="1"/>
    <xf numFmtId="164" fontId="2" fillId="6" borderId="0" xfId="0" applyNumberFormat="1" applyFont="1" applyFill="1"/>
    <xf numFmtId="0" fontId="0" fillId="6" borderId="0" xfId="0" applyFont="1" applyFill="1" applyAlignment="1"/>
    <xf numFmtId="164" fontId="8" fillId="6" borderId="0" xfId="0" applyNumberFormat="1" applyFont="1" applyFill="1"/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4" fontId="10" fillId="0" borderId="0" xfId="0" applyNumberFormat="1" applyFont="1"/>
    <xf numFmtId="164" fontId="10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3" fontId="11" fillId="0" borderId="0" xfId="0" applyNumberFormat="1" applyFont="1"/>
    <xf numFmtId="49" fontId="9" fillId="0" borderId="5" xfId="0" applyNumberFormat="1" applyFont="1" applyBorder="1"/>
    <xf numFmtId="43" fontId="10" fillId="0" borderId="0" xfId="0" applyNumberFormat="1" applyFont="1"/>
    <xf numFmtId="43" fontId="10" fillId="0" borderId="7" xfId="0" applyNumberFormat="1" applyFont="1" applyBorder="1"/>
    <xf numFmtId="49" fontId="9" fillId="0" borderId="8" xfId="0" applyNumberFormat="1" applyFont="1" applyBorder="1"/>
    <xf numFmtId="49" fontId="9" fillId="0" borderId="2" xfId="0" applyNumberFormat="1" applyFont="1" applyBorder="1"/>
    <xf numFmtId="43" fontId="12" fillId="0" borderId="2" xfId="0" applyNumberFormat="1" applyFont="1" applyBorder="1"/>
    <xf numFmtId="43" fontId="10" fillId="0" borderId="9" xfId="0" applyNumberFormat="1" applyFont="1" applyBorder="1"/>
    <xf numFmtId="165" fontId="11" fillId="0" borderId="0" xfId="0" applyNumberFormat="1" applyFont="1"/>
    <xf numFmtId="43" fontId="13" fillId="0" borderId="0" xfId="0" applyNumberFormat="1" applyFont="1"/>
    <xf numFmtId="43" fontId="10" fillId="0" borderId="0" xfId="0" applyNumberFormat="1" applyFont="1" applyAlignment="1"/>
    <xf numFmtId="43" fontId="11" fillId="0" borderId="0" xfId="0" applyNumberFormat="1" applyFont="1" applyAlignment="1">
      <alignment horizontal="center"/>
    </xf>
    <xf numFmtId="43" fontId="11" fillId="0" borderId="6" xfId="0" applyNumberFormat="1" applyFont="1" applyBorder="1" applyAlignment="1">
      <alignment horizontal="center"/>
    </xf>
    <xf numFmtId="0" fontId="11" fillId="0" borderId="0" xfId="0" applyFont="1" applyAlignment="1"/>
    <xf numFmtId="0" fontId="11" fillId="0" borderId="17" xfId="0" applyFont="1" applyBorder="1" applyAlignment="1"/>
    <xf numFmtId="0" fontId="11" fillId="0" borderId="0" xfId="0" applyFont="1" applyAlignment="1">
      <alignment horizontal="center"/>
    </xf>
    <xf numFmtId="165" fontId="14" fillId="0" borderId="9" xfId="0" applyNumberFormat="1" applyFont="1" applyBorder="1"/>
    <xf numFmtId="165" fontId="14" fillId="0" borderId="0" xfId="0" applyNumberFormat="1" applyFont="1"/>
    <xf numFmtId="43" fontId="11" fillId="0" borderId="7" xfId="0" applyNumberFormat="1" applyFont="1" applyBorder="1"/>
    <xf numFmtId="43" fontId="12" fillId="0" borderId="10" xfId="0" applyNumberFormat="1" applyFont="1" applyBorder="1"/>
    <xf numFmtId="43" fontId="14" fillId="0" borderId="9" xfId="0" applyNumberFormat="1" applyFont="1" applyBorder="1"/>
    <xf numFmtId="43" fontId="14" fillId="0" borderId="0" xfId="0" applyNumberFormat="1" applyFont="1"/>
    <xf numFmtId="43" fontId="11" fillId="0" borderId="4" xfId="0" applyNumberFormat="1" applyFont="1" applyBorder="1"/>
    <xf numFmtId="43" fontId="11" fillId="0" borderId="6" xfId="0" applyNumberFormat="1" applyFont="1" applyBorder="1"/>
    <xf numFmtId="49" fontId="9" fillId="0" borderId="6" xfId="0" applyNumberFormat="1" applyFont="1" applyBorder="1"/>
    <xf numFmtId="43" fontId="12" fillId="0" borderId="11" xfId="0" applyNumberFormat="1" applyFont="1" applyBorder="1"/>
    <xf numFmtId="43" fontId="12" fillId="0" borderId="6" xfId="0" applyNumberFormat="1" applyFont="1" applyBorder="1"/>
    <xf numFmtId="43" fontId="11" fillId="0" borderId="12" xfId="0" applyNumberFormat="1" applyFont="1" applyBorder="1"/>
    <xf numFmtId="49" fontId="9" fillId="0" borderId="15" xfId="0" applyNumberFormat="1" applyFont="1" applyBorder="1"/>
    <xf numFmtId="43" fontId="11" fillId="0" borderId="15" xfId="0" applyNumberFormat="1" applyFont="1" applyBorder="1"/>
    <xf numFmtId="43" fontId="12" fillId="0" borderId="15" xfId="0" applyNumberFormat="1" applyFont="1" applyBorder="1"/>
    <xf numFmtId="49" fontId="9" fillId="0" borderId="11" xfId="0" applyNumberFormat="1" applyFont="1" applyBorder="1"/>
    <xf numFmtId="165" fontId="14" fillId="0" borderId="14" xfId="0" applyNumberFormat="1" applyFont="1" applyBorder="1"/>
    <xf numFmtId="43" fontId="14" fillId="0" borderId="7" xfId="0" applyNumberFormat="1" applyFont="1" applyBorder="1"/>
    <xf numFmtId="43" fontId="13" fillId="0" borderId="0" xfId="0" applyNumberFormat="1" applyFont="1" applyAlignment="1"/>
    <xf numFmtId="49" fontId="15" fillId="0" borderId="0" xfId="0" applyNumberFormat="1" applyFont="1"/>
    <xf numFmtId="0" fontId="15" fillId="0" borderId="0" xfId="0" applyFont="1"/>
    <xf numFmtId="49" fontId="16" fillId="0" borderId="0" xfId="0" applyNumberFormat="1" applyFont="1"/>
    <xf numFmtId="43" fontId="10" fillId="0" borderId="16" xfId="0" applyNumberFormat="1" applyFont="1" applyBorder="1" applyAlignment="1"/>
    <xf numFmtId="43" fontId="11" fillId="3" borderId="6" xfId="0" applyNumberFormat="1" applyFont="1" applyFill="1" applyBorder="1"/>
    <xf numFmtId="43" fontId="11" fillId="0" borderId="2" xfId="0" applyNumberFormat="1" applyFont="1" applyBorder="1"/>
    <xf numFmtId="43" fontId="12" fillId="0" borderId="0" xfId="0" applyNumberFormat="1" applyFont="1"/>
    <xf numFmtId="0" fontId="14" fillId="0" borderId="9" xfId="0" applyFont="1" applyBorder="1"/>
    <xf numFmtId="0" fontId="14" fillId="0" borderId="0" xfId="0" applyFont="1"/>
    <xf numFmtId="43" fontId="11" fillId="4" borderId="6" xfId="0" applyNumberFormat="1" applyFont="1" applyFill="1" applyBorder="1"/>
    <xf numFmtId="49" fontId="9" fillId="2" borderId="6" xfId="0" applyNumberFormat="1" applyFont="1" applyFill="1" applyBorder="1"/>
    <xf numFmtId="0" fontId="14" fillId="2" borderId="11" xfId="0" applyFont="1" applyFill="1" applyBorder="1"/>
    <xf numFmtId="44" fontId="11" fillId="0" borderId="19" xfId="0" applyNumberFormat="1" applyFont="1" applyBorder="1"/>
    <xf numFmtId="43" fontId="11" fillId="0" borderId="18" xfId="0" applyNumberFormat="1" applyFont="1" applyBorder="1"/>
    <xf numFmtId="49" fontId="9" fillId="6" borderId="0" xfId="0" applyNumberFormat="1" applyFont="1" applyFill="1"/>
    <xf numFmtId="49" fontId="9" fillId="6" borderId="8" xfId="0" applyNumberFormat="1" applyFont="1" applyFill="1" applyBorder="1"/>
    <xf numFmtId="49" fontId="9" fillId="6" borderId="2" xfId="0" applyNumberFormat="1" applyFont="1" applyFill="1" applyBorder="1"/>
    <xf numFmtId="43" fontId="17" fillId="6" borderId="11" xfId="0" applyNumberFormat="1" applyFont="1" applyFill="1" applyBorder="1"/>
    <xf numFmtId="43" fontId="14" fillId="0" borderId="2" xfId="0" applyNumberFormat="1" applyFont="1" applyBorder="1"/>
    <xf numFmtId="43" fontId="17" fillId="0" borderId="10" xfId="0" applyNumberFormat="1" applyFont="1" applyBorder="1"/>
    <xf numFmtId="43" fontId="17" fillId="0" borderId="0" xfId="0" applyNumberFormat="1" applyFont="1"/>
    <xf numFmtId="43" fontId="17" fillId="0" borderId="2" xfId="0" applyNumberFormat="1" applyFont="1" applyBorder="1"/>
    <xf numFmtId="43" fontId="14" fillId="0" borderId="4" xfId="0" applyNumberFormat="1" applyFont="1" applyBorder="1"/>
    <xf numFmtId="0" fontId="14" fillId="0" borderId="6" xfId="0" applyFont="1" applyBorder="1"/>
    <xf numFmtId="43" fontId="14" fillId="0" borderId="6" xfId="0" applyNumberFormat="1" applyFont="1" applyBorder="1"/>
    <xf numFmtId="49" fontId="16" fillId="0" borderId="5" xfId="0" applyNumberFormat="1" applyFont="1" applyBorder="1"/>
    <xf numFmtId="49" fontId="15" fillId="0" borderId="8" xfId="0" applyNumberFormat="1" applyFont="1" applyBorder="1"/>
    <xf numFmtId="49" fontId="16" fillId="0" borderId="2" xfId="0" applyNumberFormat="1" applyFont="1" applyBorder="1"/>
    <xf numFmtId="49" fontId="15" fillId="0" borderId="4" xfId="0" applyNumberFormat="1" applyFont="1" applyBorder="1"/>
    <xf numFmtId="43" fontId="17" fillId="0" borderId="11" xfId="0" applyNumberFormat="1" applyFont="1" applyBorder="1"/>
    <xf numFmtId="43" fontId="11" fillId="5" borderId="13" xfId="0" applyNumberFormat="1" applyFont="1" applyFill="1" applyBorder="1"/>
    <xf numFmtId="43" fontId="13" fillId="0" borderId="16" xfId="0" applyNumberFormat="1" applyFont="1" applyBorder="1" applyAlignment="1"/>
    <xf numFmtId="43" fontId="15" fillId="0" borderId="0" xfId="0" applyNumberFormat="1" applyFont="1"/>
    <xf numFmtId="164" fontId="18" fillId="0" borderId="0" xfId="0" applyNumberFormat="1" applyFont="1"/>
    <xf numFmtId="49" fontId="9" fillId="0" borderId="0" xfId="0" applyNumberFormat="1" applyFont="1" applyFill="1"/>
    <xf numFmtId="49" fontId="9" fillId="0" borderId="5" xfId="0" applyNumberFormat="1" applyFont="1" applyFill="1" applyBorder="1"/>
    <xf numFmtId="43" fontId="11" fillId="0" borderId="0" xfId="0" applyNumberFormat="1" applyFont="1" applyFill="1"/>
    <xf numFmtId="0" fontId="2" fillId="0" borderId="0" xfId="0" applyFont="1" applyFill="1"/>
    <xf numFmtId="0" fontId="0" fillId="0" borderId="0" xfId="0" applyFont="1" applyFill="1" applyAlignment="1"/>
    <xf numFmtId="49" fontId="3" fillId="0" borderId="0" xfId="0" applyNumberFormat="1" applyFont="1" applyFill="1"/>
    <xf numFmtId="164" fontId="19" fillId="0" borderId="0" xfId="0" applyNumberFormat="1" applyFont="1" applyFill="1"/>
    <xf numFmtId="49" fontId="9" fillId="0" borderId="8" xfId="0" applyNumberFormat="1" applyFont="1" applyFill="1" applyBorder="1"/>
    <xf numFmtId="49" fontId="9" fillId="0" borderId="2" xfId="0" applyNumberFormat="1" applyFont="1" applyFill="1" applyBorder="1"/>
    <xf numFmtId="43" fontId="17" fillId="0" borderId="10" xfId="0" applyNumberFormat="1" applyFont="1" applyFill="1" applyBorder="1"/>
    <xf numFmtId="49" fontId="20" fillId="0" borderId="0" xfId="0" applyNumberFormat="1" applyFont="1"/>
    <xf numFmtId="43" fontId="12" fillId="0" borderId="10" xfId="0" applyNumberFormat="1" applyFont="1" applyBorder="1" applyAlignment="1">
      <alignment horizontal="right"/>
    </xf>
    <xf numFmtId="43" fontId="11" fillId="4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62"/>
  <sheetViews>
    <sheetView tabSelected="1" workbookViewId="0">
      <pane ySplit="1" topLeftCell="A236" activePane="bottomLeft" state="frozen"/>
      <selection pane="bottomLeft" activeCell="I225" sqref="I225"/>
    </sheetView>
  </sheetViews>
  <sheetFormatPr defaultColWidth="12.625" defaultRowHeight="15" customHeight="1" x14ac:dyDescent="0.2"/>
  <cols>
    <col min="1" max="1" width="5.25" customWidth="1"/>
    <col min="2" max="2" width="5.5" customWidth="1"/>
    <col min="3" max="4" width="7.625" customWidth="1"/>
    <col min="5" max="5" width="46.5" customWidth="1"/>
    <col min="6" max="6" width="15.25" customWidth="1"/>
    <col min="7" max="7" width="24.25" customWidth="1"/>
    <col min="8" max="8" width="13.875" customWidth="1"/>
    <col min="9" max="9" width="31.75" customWidth="1"/>
    <col min="10" max="10" width="25.875" customWidth="1"/>
    <col min="11" max="11" width="18" customWidth="1"/>
    <col min="12" max="12" width="10.875" customWidth="1"/>
    <col min="13" max="13" width="12.375" customWidth="1"/>
    <col min="14" max="24" width="7.625" customWidth="1"/>
  </cols>
  <sheetData>
    <row r="1" spans="1:24" ht="17.25" thickTop="1" thickBot="1" x14ac:dyDescent="0.3">
      <c r="A1" s="22" t="s">
        <v>222</v>
      </c>
      <c r="B1" s="23"/>
      <c r="C1" s="23"/>
      <c r="D1" s="23"/>
      <c r="E1" s="23"/>
      <c r="F1" s="24" t="s">
        <v>200</v>
      </c>
      <c r="G1" s="24" t="s">
        <v>224</v>
      </c>
      <c r="H1" s="24" t="s">
        <v>0</v>
      </c>
      <c r="I1" s="1"/>
      <c r="J1" s="2"/>
    </row>
    <row r="2" spans="1:24" ht="16.5" thickTop="1" x14ac:dyDescent="0.25">
      <c r="A2" s="25" t="s">
        <v>1</v>
      </c>
      <c r="B2" s="25"/>
      <c r="C2" s="25"/>
      <c r="D2" s="25"/>
      <c r="E2" s="25"/>
      <c r="F2" s="26"/>
      <c r="G2" s="26"/>
      <c r="H2" s="26"/>
      <c r="I2" s="4"/>
      <c r="J2" s="5"/>
    </row>
    <row r="3" spans="1:24" ht="15.75" x14ac:dyDescent="0.25">
      <c r="A3" s="25"/>
      <c r="B3" s="25" t="s">
        <v>2</v>
      </c>
      <c r="C3" s="25"/>
      <c r="D3" s="25"/>
      <c r="E3" s="25"/>
      <c r="F3" s="27"/>
      <c r="G3" s="27"/>
      <c r="H3" s="27"/>
      <c r="I3" s="4"/>
      <c r="J3" s="5"/>
    </row>
    <row r="4" spans="1:24" ht="15.75" x14ac:dyDescent="0.25">
      <c r="A4" s="25"/>
      <c r="B4" s="25"/>
      <c r="C4" s="28" t="s">
        <v>3</v>
      </c>
      <c r="D4" s="29"/>
      <c r="E4" s="29"/>
      <c r="F4" s="30"/>
      <c r="G4" s="30"/>
      <c r="H4" s="30"/>
      <c r="I4" s="4"/>
      <c r="J4" s="5"/>
    </row>
    <row r="5" spans="1:24" ht="15.75" x14ac:dyDescent="0.25">
      <c r="A5" s="25"/>
      <c r="B5" s="25"/>
      <c r="C5" s="31"/>
      <c r="D5" s="25" t="s">
        <v>4</v>
      </c>
      <c r="E5" s="25"/>
      <c r="F5" s="32">
        <v>0</v>
      </c>
      <c r="G5" s="32">
        <v>8360.0300000000007</v>
      </c>
      <c r="H5" s="32">
        <v>0</v>
      </c>
      <c r="I5" s="4"/>
      <c r="J5" s="5"/>
    </row>
    <row r="6" spans="1:24" ht="16.5" thickBot="1" x14ac:dyDescent="0.3">
      <c r="A6" s="25"/>
      <c r="B6" s="25"/>
      <c r="C6" s="31"/>
      <c r="D6" s="25" t="s">
        <v>6</v>
      </c>
      <c r="E6" s="25"/>
      <c r="F6" s="33"/>
      <c r="G6" s="33"/>
      <c r="H6" s="33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25"/>
      <c r="B7" s="25"/>
      <c r="C7" s="34" t="s">
        <v>8</v>
      </c>
      <c r="D7" s="35"/>
      <c r="E7" s="35"/>
      <c r="F7" s="36">
        <v>0</v>
      </c>
      <c r="G7" s="36">
        <v>8360.0300000000007</v>
      </c>
      <c r="H7" s="36">
        <v>15000</v>
      </c>
      <c r="I7" s="6"/>
      <c r="J7" s="5"/>
    </row>
    <row r="8" spans="1:24" ht="15.75" x14ac:dyDescent="0.25">
      <c r="A8" s="25"/>
      <c r="B8" s="25"/>
      <c r="C8" s="25"/>
      <c r="D8" s="25"/>
      <c r="E8" s="25"/>
      <c r="F8" s="37"/>
      <c r="G8" s="37"/>
      <c r="H8" s="37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25"/>
      <c r="B9" s="25"/>
      <c r="C9" s="28" t="s">
        <v>15</v>
      </c>
      <c r="D9" s="29"/>
      <c r="E9" s="29"/>
      <c r="F9" s="38"/>
      <c r="G9" s="38"/>
      <c r="H9" s="38"/>
      <c r="I9" s="4"/>
      <c r="J9" s="5"/>
    </row>
    <row r="10" spans="1:24" ht="15.75" x14ac:dyDescent="0.25">
      <c r="A10" s="25"/>
      <c r="B10" s="25"/>
      <c r="C10" s="31"/>
      <c r="D10" s="25" t="s">
        <v>16</v>
      </c>
      <c r="E10" s="25"/>
      <c r="F10" s="39">
        <v>125000</v>
      </c>
      <c r="G10" s="30">
        <v>0</v>
      </c>
      <c r="H10" s="30">
        <v>125000</v>
      </c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25"/>
      <c r="B11" s="25"/>
      <c r="C11" s="31"/>
      <c r="D11" s="25" t="s">
        <v>17</v>
      </c>
      <c r="E11" s="25"/>
      <c r="F11" s="40">
        <v>130000</v>
      </c>
      <c r="G11" s="40">
        <v>64724.83</v>
      </c>
      <c r="H11" s="40">
        <v>130000</v>
      </c>
      <c r="I11" s="4"/>
      <c r="J11" s="5"/>
    </row>
    <row r="12" spans="1:24" ht="15.75" x14ac:dyDescent="0.25">
      <c r="A12" s="25"/>
      <c r="B12" s="25"/>
      <c r="C12" s="31"/>
      <c r="D12" s="25" t="s">
        <v>18</v>
      </c>
      <c r="E12" s="25"/>
      <c r="F12" s="30">
        <v>12500</v>
      </c>
      <c r="G12" s="30">
        <v>12500</v>
      </c>
      <c r="H12" s="30">
        <v>12500</v>
      </c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25"/>
      <c r="B13" s="25"/>
      <c r="C13" s="31"/>
      <c r="D13" s="25" t="s">
        <v>19</v>
      </c>
      <c r="E13" s="25"/>
      <c r="F13" s="30">
        <v>75000</v>
      </c>
      <c r="G13" s="30">
        <v>77300</v>
      </c>
      <c r="H13" s="30">
        <v>75000</v>
      </c>
      <c r="I13" s="4"/>
      <c r="J13" s="5"/>
      <c r="K13" s="5"/>
    </row>
    <row r="14" spans="1:24" ht="15.75" x14ac:dyDescent="0.25">
      <c r="A14" s="25"/>
      <c r="B14" s="25"/>
      <c r="C14" s="31"/>
      <c r="D14" s="25" t="s">
        <v>20</v>
      </c>
      <c r="E14" s="25"/>
      <c r="F14" s="30">
        <v>0</v>
      </c>
      <c r="G14" s="30">
        <v>0</v>
      </c>
      <c r="H14" s="30">
        <v>12500</v>
      </c>
      <c r="I14" s="4"/>
      <c r="J14" s="5"/>
      <c r="K14" s="5"/>
    </row>
    <row r="15" spans="1:24" ht="15.75" x14ac:dyDescent="0.25">
      <c r="A15" s="25"/>
      <c r="B15" s="25"/>
      <c r="C15" s="31"/>
      <c r="D15" s="25" t="s">
        <v>21</v>
      </c>
      <c r="E15" s="25"/>
      <c r="F15" s="30">
        <v>0</v>
      </c>
      <c r="G15" s="30">
        <v>200</v>
      </c>
      <c r="H15" s="30">
        <v>0</v>
      </c>
      <c r="I15" s="4"/>
      <c r="J15" s="5"/>
      <c r="K15" s="5"/>
    </row>
    <row r="16" spans="1:24" ht="15.75" customHeight="1" x14ac:dyDescent="0.25">
      <c r="A16" s="25"/>
      <c r="B16" s="25"/>
      <c r="C16" s="31"/>
      <c r="D16" s="25" t="s">
        <v>22</v>
      </c>
      <c r="E16" s="25"/>
      <c r="F16" s="30">
        <v>5000</v>
      </c>
      <c r="G16" s="30">
        <v>0</v>
      </c>
      <c r="H16" s="30">
        <v>5000</v>
      </c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4.25" customHeight="1" x14ac:dyDescent="0.25">
      <c r="A17" s="25"/>
      <c r="B17" s="25"/>
      <c r="C17" s="31"/>
      <c r="D17" s="25" t="s">
        <v>23</v>
      </c>
      <c r="E17" s="25"/>
      <c r="F17" s="41"/>
      <c r="G17" s="41">
        <v>100200</v>
      </c>
      <c r="H17" s="41">
        <v>100000</v>
      </c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4.25" customHeight="1" x14ac:dyDescent="0.25">
      <c r="A18" s="25"/>
      <c r="B18" s="25"/>
      <c r="C18" s="31"/>
      <c r="D18" s="25" t="s">
        <v>201</v>
      </c>
      <c r="E18" s="25"/>
      <c r="F18" s="41">
        <v>0</v>
      </c>
      <c r="G18" s="41">
        <v>16507</v>
      </c>
      <c r="H18" s="41">
        <v>0</v>
      </c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4.25" customHeight="1" x14ac:dyDescent="0.25">
      <c r="A19" s="25"/>
      <c r="B19" s="25"/>
      <c r="C19" s="31"/>
      <c r="D19" s="25" t="s">
        <v>202</v>
      </c>
      <c r="E19" s="25"/>
      <c r="F19" s="41">
        <v>0</v>
      </c>
      <c r="G19" s="41">
        <v>10755</v>
      </c>
      <c r="H19" s="41">
        <v>0</v>
      </c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4.25" customHeight="1" x14ac:dyDescent="0.25">
      <c r="A20" s="25"/>
      <c r="B20" s="25"/>
      <c r="C20" s="31"/>
      <c r="D20" s="25" t="s">
        <v>203</v>
      </c>
      <c r="E20" s="25"/>
      <c r="F20" s="41">
        <v>0</v>
      </c>
      <c r="G20" s="41">
        <v>10000</v>
      </c>
      <c r="H20" s="41">
        <v>0</v>
      </c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4.25" customHeight="1" x14ac:dyDescent="0.25">
      <c r="A21" s="25"/>
      <c r="B21" s="25"/>
      <c r="C21" s="31"/>
      <c r="D21" s="25" t="s">
        <v>204</v>
      </c>
      <c r="E21" s="25"/>
      <c r="F21" s="41">
        <v>0</v>
      </c>
      <c r="G21" s="41">
        <v>7500</v>
      </c>
      <c r="H21" s="41">
        <v>0</v>
      </c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4.25" customHeight="1" x14ac:dyDescent="0.25">
      <c r="A22" s="25"/>
      <c r="B22" s="25"/>
      <c r="C22" s="31"/>
      <c r="D22" s="25" t="s">
        <v>211</v>
      </c>
      <c r="E22" s="25"/>
      <c r="F22" s="42">
        <v>25000</v>
      </c>
      <c r="G22" s="42">
        <v>31792.33</v>
      </c>
      <c r="H22" s="42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4.25" customHeight="1" x14ac:dyDescent="0.25">
      <c r="A23" s="25"/>
      <c r="B23" s="25"/>
      <c r="C23" s="31"/>
      <c r="D23" s="25" t="s">
        <v>214</v>
      </c>
      <c r="E23" s="25"/>
      <c r="F23" s="41">
        <f>-J5</f>
        <v>0</v>
      </c>
      <c r="G23" s="41">
        <v>9750</v>
      </c>
      <c r="H23" s="41" t="s">
        <v>213</v>
      </c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" customHeight="1" x14ac:dyDescent="0.25">
      <c r="A24" s="43"/>
      <c r="B24" s="43"/>
      <c r="C24" s="44"/>
      <c r="D24" s="25" t="s">
        <v>215</v>
      </c>
      <c r="E24" s="25"/>
      <c r="F24" s="45" t="s">
        <v>213</v>
      </c>
      <c r="G24" s="41">
        <v>25000</v>
      </c>
      <c r="H24" s="45" t="s">
        <v>213</v>
      </c>
    </row>
    <row r="25" spans="1:24" ht="15.75" customHeight="1" x14ac:dyDescent="0.25">
      <c r="A25" s="25"/>
      <c r="B25" s="25"/>
      <c r="C25" s="34" t="s">
        <v>24</v>
      </c>
      <c r="D25" s="35"/>
      <c r="E25" s="35"/>
      <c r="F25" s="36">
        <f>SUM(F10:F23)</f>
        <v>372500</v>
      </c>
      <c r="G25" s="36">
        <f>SUM(G10:G24)</f>
        <v>366229.16000000003</v>
      </c>
      <c r="H25" s="36">
        <f>SUM(H10:H21)</f>
        <v>460000</v>
      </c>
      <c r="I25" s="6"/>
      <c r="J25" s="5"/>
      <c r="K25" s="5"/>
    </row>
    <row r="26" spans="1:24" ht="15.75" customHeight="1" x14ac:dyDescent="0.25">
      <c r="A26" s="25"/>
      <c r="B26" s="25"/>
      <c r="C26" s="25"/>
      <c r="D26" s="25"/>
      <c r="E26" s="25"/>
      <c r="F26" s="46"/>
      <c r="G26" s="46"/>
      <c r="H26" s="46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25"/>
      <c r="B27" s="25"/>
      <c r="C27" s="28" t="s">
        <v>25</v>
      </c>
      <c r="D27" s="29"/>
      <c r="E27" s="29"/>
      <c r="F27" s="47"/>
      <c r="G27" s="47"/>
      <c r="H27" s="47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25"/>
      <c r="B28" s="25"/>
      <c r="C28" s="31"/>
      <c r="D28" s="25" t="s">
        <v>26</v>
      </c>
      <c r="E28" s="25"/>
      <c r="F28" s="30">
        <v>2500</v>
      </c>
      <c r="G28" s="30">
        <v>175</v>
      </c>
      <c r="H28" s="30">
        <v>2500</v>
      </c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thickBot="1" x14ac:dyDescent="0.3">
      <c r="A29" s="25"/>
      <c r="B29" s="25"/>
      <c r="C29" s="31"/>
      <c r="D29" s="25" t="s">
        <v>27</v>
      </c>
      <c r="E29" s="25"/>
      <c r="F29" s="48">
        <v>48000</v>
      </c>
      <c r="G29" s="48">
        <v>0</v>
      </c>
      <c r="H29" s="48">
        <v>15000</v>
      </c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25"/>
      <c r="B30" s="25"/>
      <c r="C30" s="34" t="s">
        <v>28</v>
      </c>
      <c r="D30" s="35"/>
      <c r="E30" s="35"/>
      <c r="F30" s="49">
        <f t="shared" ref="F30" si="0">SUM(F28:F29)</f>
        <v>50500</v>
      </c>
      <c r="G30" s="49">
        <v>175</v>
      </c>
      <c r="H30" s="49">
        <f t="shared" ref="H30" si="1">SUM(H28:H29)</f>
        <v>17500</v>
      </c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25"/>
      <c r="B31" s="25"/>
      <c r="C31" s="25"/>
      <c r="D31" s="25"/>
      <c r="E31" s="25"/>
      <c r="F31" s="50"/>
      <c r="G31" s="50"/>
      <c r="H31" s="50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25"/>
      <c r="B32" s="25"/>
      <c r="C32" s="28" t="s">
        <v>29</v>
      </c>
      <c r="D32" s="29"/>
      <c r="E32" s="29"/>
      <c r="F32" s="51"/>
      <c r="G32" s="51"/>
      <c r="H32" s="51"/>
      <c r="I32" s="4"/>
      <c r="J32" s="5"/>
    </row>
    <row r="33" spans="1:24" ht="15.75" customHeight="1" x14ac:dyDescent="0.25">
      <c r="A33" s="25"/>
      <c r="B33" s="25"/>
      <c r="C33" s="31"/>
      <c r="D33" s="25" t="s">
        <v>30</v>
      </c>
      <c r="E33" s="25"/>
      <c r="F33" s="30">
        <v>2500</v>
      </c>
      <c r="G33" s="30">
        <v>175</v>
      </c>
      <c r="H33" s="30">
        <v>4000</v>
      </c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25"/>
      <c r="B34" s="25"/>
      <c r="C34" s="31"/>
      <c r="D34" s="25" t="s">
        <v>31</v>
      </c>
      <c r="E34" s="25"/>
      <c r="F34" s="30">
        <v>225000</v>
      </c>
      <c r="G34" s="30">
        <v>284186.92</v>
      </c>
      <c r="H34" s="30">
        <v>225000</v>
      </c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25"/>
      <c r="B35" s="25"/>
      <c r="C35" s="31"/>
      <c r="D35" s="25" t="s">
        <v>32</v>
      </c>
      <c r="E35" s="25"/>
      <c r="F35" s="30">
        <v>500</v>
      </c>
      <c r="G35" s="30">
        <v>0</v>
      </c>
      <c r="H35" s="30">
        <v>500</v>
      </c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25"/>
      <c r="B36" s="25"/>
      <c r="C36" s="31"/>
      <c r="D36" s="25" t="s">
        <v>33</v>
      </c>
      <c r="E36" s="25"/>
      <c r="F36" s="53">
        <v>15000</v>
      </c>
      <c r="G36" s="53">
        <v>7206.65</v>
      </c>
      <c r="H36" s="53">
        <v>15000</v>
      </c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" customHeight="1" thickBot="1" x14ac:dyDescent="0.3">
      <c r="A37" s="25"/>
      <c r="B37" s="25"/>
      <c r="C37" s="31"/>
      <c r="D37" s="25" t="s">
        <v>205</v>
      </c>
      <c r="E37" s="25"/>
      <c r="F37" s="30">
        <v>0</v>
      </c>
      <c r="G37" s="30">
        <v>16410</v>
      </c>
      <c r="H37" s="30">
        <v>15000</v>
      </c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25"/>
      <c r="B38" s="25"/>
      <c r="C38" s="34" t="s">
        <v>34</v>
      </c>
      <c r="D38" s="35"/>
      <c r="E38" s="35"/>
      <c r="F38" s="49">
        <f>SUM(F33:F37)</f>
        <v>243000</v>
      </c>
      <c r="G38" s="49">
        <f>SUM(G33:G37)</f>
        <v>307978.57</v>
      </c>
      <c r="H38" s="49">
        <f>SUM(H33:H37)</f>
        <v>259500</v>
      </c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25"/>
      <c r="B39" s="25"/>
      <c r="C39" s="54"/>
      <c r="D39" s="54"/>
      <c r="E39" s="54"/>
      <c r="F39" s="55"/>
      <c r="G39" s="55"/>
      <c r="H39" s="55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thickBot="1" x14ac:dyDescent="0.3">
      <c r="A40" s="25"/>
      <c r="B40" s="25"/>
      <c r="C40" s="28" t="s">
        <v>206</v>
      </c>
      <c r="D40" s="29"/>
      <c r="E40" s="29"/>
      <c r="F40" s="57">
        <v>8000</v>
      </c>
      <c r="G40" s="57">
        <v>7987.25</v>
      </c>
      <c r="H40" s="57">
        <v>0</v>
      </c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25"/>
      <c r="B41" s="25"/>
      <c r="C41" s="34"/>
      <c r="D41" s="58"/>
      <c r="E41" s="58"/>
      <c r="F41" s="60">
        <v>8000</v>
      </c>
      <c r="G41" s="60">
        <v>7987.25</v>
      </c>
      <c r="H41" s="59"/>
      <c r="I41" s="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25"/>
      <c r="B42" s="25"/>
      <c r="C42" s="61"/>
      <c r="D42" s="54"/>
      <c r="E42" s="54"/>
      <c r="F42" s="56"/>
      <c r="G42" s="56"/>
      <c r="H42" s="56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25"/>
      <c r="B43" s="25"/>
      <c r="C43" s="28" t="s">
        <v>35</v>
      </c>
      <c r="D43" s="29"/>
      <c r="E43" s="29"/>
      <c r="F43" s="62"/>
      <c r="G43" s="62"/>
      <c r="H43" s="62"/>
      <c r="I43" s="4"/>
      <c r="J43" s="5"/>
    </row>
    <row r="44" spans="1:24" ht="15.75" customHeight="1" thickBot="1" x14ac:dyDescent="0.3">
      <c r="A44" s="25"/>
      <c r="B44" s="25"/>
      <c r="C44" s="31"/>
      <c r="D44" s="25" t="s">
        <v>223</v>
      </c>
      <c r="E44" s="25"/>
      <c r="F44" s="48">
        <v>60000</v>
      </c>
      <c r="G44" s="48">
        <v>53481.55</v>
      </c>
      <c r="H44" s="48">
        <v>60000</v>
      </c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25"/>
      <c r="B45" s="25"/>
      <c r="C45" s="34" t="s">
        <v>36</v>
      </c>
      <c r="D45" s="35"/>
      <c r="E45" s="35"/>
      <c r="F45" s="36">
        <f t="shared" ref="F45" si="2">SUM(F44)</f>
        <v>60000</v>
      </c>
      <c r="G45" s="36">
        <v>53481.55</v>
      </c>
      <c r="H45" s="36">
        <f t="shared" ref="H45" si="3">SUM(H44)</f>
        <v>60000</v>
      </c>
      <c r="I45" s="6"/>
      <c r="J45" s="5"/>
    </row>
    <row r="46" spans="1:24" ht="15.75" customHeight="1" x14ac:dyDescent="0.25">
      <c r="A46" s="25"/>
      <c r="B46" s="25"/>
      <c r="C46" s="25"/>
      <c r="D46" s="25"/>
      <c r="E46" s="25"/>
      <c r="F46" s="50"/>
      <c r="G46" s="50"/>
      <c r="H46" s="50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25"/>
      <c r="B47" s="25"/>
      <c r="C47" s="28" t="s">
        <v>37</v>
      </c>
      <c r="D47" s="29"/>
      <c r="E47" s="29"/>
      <c r="F47" s="51"/>
      <c r="G47" s="51"/>
      <c r="H47" s="51"/>
      <c r="I47" s="4"/>
      <c r="J47" s="5"/>
      <c r="K47" s="5"/>
      <c r="L47" s="5"/>
    </row>
    <row r="48" spans="1:24" ht="15.75" customHeight="1" thickBot="1" x14ac:dyDescent="0.3">
      <c r="A48" s="25"/>
      <c r="B48" s="25"/>
      <c r="C48" s="31"/>
      <c r="D48" s="25" t="s">
        <v>38</v>
      </c>
      <c r="E48" s="25"/>
      <c r="F48" s="63">
        <v>0</v>
      </c>
      <c r="G48" s="48">
        <v>123398.73</v>
      </c>
      <c r="H48" s="63">
        <v>0</v>
      </c>
      <c r="I48" s="4"/>
      <c r="J48" s="5"/>
      <c r="K48" s="5"/>
      <c r="L48" s="5"/>
    </row>
    <row r="49" spans="1:24" ht="15.75" customHeight="1" x14ac:dyDescent="0.25">
      <c r="A49" s="25"/>
      <c r="B49" s="25"/>
      <c r="C49" s="34" t="s">
        <v>39</v>
      </c>
      <c r="D49" s="35"/>
      <c r="E49" s="35"/>
      <c r="F49" s="49">
        <f t="shared" ref="F49" si="4">SUM(F48)</f>
        <v>0</v>
      </c>
      <c r="G49" s="49">
        <v>123398.73</v>
      </c>
      <c r="H49" s="49">
        <f t="shared" ref="H49" si="5">SUM(H48)</f>
        <v>0</v>
      </c>
      <c r="I49" s="6"/>
      <c r="J49" s="5"/>
      <c r="K49" s="5"/>
      <c r="L49" s="8"/>
    </row>
    <row r="50" spans="1:24" ht="15.75" customHeight="1" x14ac:dyDescent="0.25">
      <c r="A50" s="25"/>
      <c r="B50" s="25"/>
      <c r="C50" s="25"/>
      <c r="D50" s="25"/>
      <c r="E50" s="25"/>
      <c r="F50" s="50"/>
      <c r="G50" s="50"/>
      <c r="H50" s="50"/>
      <c r="I50" s="4"/>
      <c r="J50" s="5"/>
      <c r="K50" s="5"/>
      <c r="L50" s="8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25"/>
      <c r="B51" s="25"/>
      <c r="C51" s="28" t="s">
        <v>40</v>
      </c>
      <c r="D51" s="29"/>
      <c r="E51" s="29"/>
      <c r="F51" s="51"/>
      <c r="G51" s="51"/>
      <c r="H51" s="51"/>
      <c r="I51" s="4"/>
      <c r="J51" s="5"/>
      <c r="K51" s="5"/>
      <c r="L51" s="5"/>
    </row>
    <row r="52" spans="1:24" ht="15.75" customHeight="1" x14ac:dyDescent="0.25">
      <c r="A52" s="25"/>
      <c r="B52" s="25"/>
      <c r="C52" s="31"/>
      <c r="D52" s="28" t="s">
        <v>41</v>
      </c>
      <c r="E52" s="25" t="s">
        <v>212</v>
      </c>
      <c r="F52" s="64">
        <v>250000</v>
      </c>
      <c r="G52" s="40">
        <v>403319.19</v>
      </c>
      <c r="H52" s="40">
        <v>250000</v>
      </c>
      <c r="I52" s="4"/>
      <c r="J52" s="5"/>
      <c r="K52" s="5"/>
      <c r="L52" s="5"/>
    </row>
    <row r="53" spans="1:24" ht="15.75" customHeight="1" x14ac:dyDescent="0.25">
      <c r="A53" s="25"/>
      <c r="B53" s="25"/>
      <c r="C53" s="31"/>
      <c r="D53" s="25" t="s">
        <v>42</v>
      </c>
      <c r="E53" s="25"/>
      <c r="F53" s="30">
        <v>7500</v>
      </c>
      <c r="G53" s="30">
        <v>3098.92</v>
      </c>
      <c r="H53" s="30">
        <v>7500</v>
      </c>
      <c r="I53" s="4"/>
      <c r="J53" s="5"/>
      <c r="K53" s="5"/>
      <c r="L53" s="5"/>
    </row>
    <row r="54" spans="1:24" ht="15.75" customHeight="1" x14ac:dyDescent="0.25">
      <c r="A54" s="25"/>
      <c r="B54" s="25"/>
      <c r="C54" s="31"/>
      <c r="D54" s="25" t="s">
        <v>43</v>
      </c>
      <c r="E54" s="25"/>
      <c r="F54" s="30">
        <v>3000</v>
      </c>
      <c r="G54" s="30">
        <v>6933.33</v>
      </c>
      <c r="H54" s="30">
        <v>3000</v>
      </c>
      <c r="I54" s="4"/>
      <c r="J54" s="5"/>
      <c r="K54" s="5"/>
      <c r="L54" s="5"/>
    </row>
    <row r="55" spans="1:24" ht="15.75" customHeight="1" x14ac:dyDescent="0.25">
      <c r="A55" s="25"/>
      <c r="B55" s="25"/>
      <c r="C55" s="31"/>
      <c r="D55" s="25" t="s">
        <v>44</v>
      </c>
      <c r="E55" s="65" t="s">
        <v>45</v>
      </c>
      <c r="F55" s="40">
        <v>175000</v>
      </c>
      <c r="G55" s="40">
        <v>380872.88</v>
      </c>
      <c r="H55" s="40">
        <v>145000</v>
      </c>
      <c r="I55" s="4"/>
      <c r="J55" s="5"/>
      <c r="K55" s="5"/>
      <c r="L55" s="5"/>
    </row>
    <row r="56" spans="1:24" ht="15.75" customHeight="1" x14ac:dyDescent="0.25">
      <c r="A56" s="25"/>
      <c r="B56" s="25"/>
      <c r="C56" s="31"/>
      <c r="D56" s="25"/>
      <c r="E56" s="65" t="s">
        <v>46</v>
      </c>
      <c r="F56" s="40">
        <v>0</v>
      </c>
      <c r="G56" s="40">
        <v>570</v>
      </c>
      <c r="H56" s="40">
        <v>35000</v>
      </c>
      <c r="I56" s="4"/>
      <c r="J56" s="7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25"/>
      <c r="B57" s="25"/>
      <c r="C57" s="31"/>
      <c r="D57" s="25"/>
      <c r="E57" s="65" t="s">
        <v>47</v>
      </c>
      <c r="F57" s="40">
        <v>0</v>
      </c>
      <c r="G57" s="40">
        <v>190</v>
      </c>
      <c r="H57" s="40">
        <v>10000</v>
      </c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25"/>
      <c r="B58" s="25"/>
      <c r="C58" s="31"/>
      <c r="D58" s="25" t="s">
        <v>48</v>
      </c>
      <c r="E58" s="25"/>
      <c r="F58" s="30">
        <v>6500</v>
      </c>
      <c r="G58" s="30">
        <v>8428.27</v>
      </c>
      <c r="H58" s="30">
        <v>6500</v>
      </c>
      <c r="I58" s="4"/>
      <c r="J58" s="5"/>
      <c r="K58" s="5"/>
      <c r="L58" s="5"/>
    </row>
    <row r="59" spans="1:24" ht="15.75" customHeight="1" x14ac:dyDescent="0.25">
      <c r="A59" s="25"/>
      <c r="B59" s="25"/>
      <c r="C59" s="31"/>
      <c r="D59" s="25" t="s">
        <v>49</v>
      </c>
      <c r="E59" s="66" t="s">
        <v>50</v>
      </c>
      <c r="F59" s="40">
        <v>10000</v>
      </c>
      <c r="G59" s="40">
        <v>6666.66</v>
      </c>
      <c r="H59" s="40">
        <v>10000</v>
      </c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25"/>
      <c r="B60" s="25"/>
      <c r="C60" s="31"/>
      <c r="D60" s="25" t="s">
        <v>51</v>
      </c>
      <c r="E60" s="25" t="s">
        <v>52</v>
      </c>
      <c r="F60" s="30">
        <v>75000</v>
      </c>
      <c r="G60" s="30">
        <v>32780.239999999998</v>
      </c>
      <c r="H60" s="30">
        <v>75000</v>
      </c>
      <c r="I60" s="4"/>
      <c r="J60" s="5"/>
      <c r="K60" s="5"/>
      <c r="L60" s="5"/>
    </row>
    <row r="61" spans="1:24" ht="15.75" customHeight="1" x14ac:dyDescent="0.25">
      <c r="A61" s="25"/>
      <c r="B61" s="25"/>
      <c r="C61" s="31"/>
      <c r="D61" s="25" t="s">
        <v>53</v>
      </c>
      <c r="E61" s="25" t="s">
        <v>54</v>
      </c>
      <c r="F61" s="30">
        <v>0</v>
      </c>
      <c r="G61" s="30">
        <v>0</v>
      </c>
      <c r="H61" s="30">
        <v>0</v>
      </c>
      <c r="I61" s="4"/>
      <c r="J61" s="5"/>
    </row>
    <row r="62" spans="1:24" ht="15.75" customHeight="1" x14ac:dyDescent="0.25">
      <c r="A62" s="25"/>
      <c r="B62" s="25"/>
      <c r="C62" s="31"/>
      <c r="D62" s="25" t="s">
        <v>55</v>
      </c>
      <c r="E62" s="25"/>
      <c r="F62" s="30">
        <v>7500</v>
      </c>
      <c r="G62" s="30">
        <v>7500</v>
      </c>
      <c r="H62" s="30">
        <v>7500</v>
      </c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25"/>
      <c r="B63" s="25"/>
      <c r="C63" s="31"/>
      <c r="D63" s="25" t="s">
        <v>56</v>
      </c>
      <c r="E63" s="25"/>
      <c r="F63" s="30">
        <v>500</v>
      </c>
      <c r="G63" s="30">
        <v>52</v>
      </c>
      <c r="H63" s="30">
        <v>500</v>
      </c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25"/>
      <c r="B64" s="25"/>
      <c r="C64" s="31"/>
      <c r="D64" s="109" t="s">
        <v>57</v>
      </c>
      <c r="E64" s="109"/>
      <c r="F64" s="40">
        <v>35000</v>
      </c>
      <c r="G64" s="40">
        <v>16826.28</v>
      </c>
      <c r="H64" s="40">
        <v>35000</v>
      </c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thickBot="1" x14ac:dyDescent="0.3">
      <c r="A65" s="25"/>
      <c r="B65" s="25"/>
      <c r="C65" s="31"/>
      <c r="D65" s="25" t="s">
        <v>58</v>
      </c>
      <c r="E65" s="25"/>
      <c r="F65" s="68">
        <v>15000</v>
      </c>
      <c r="G65" s="96">
        <v>15000</v>
      </c>
      <c r="H65" s="68">
        <v>15000</v>
      </c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25"/>
      <c r="B66" s="25"/>
      <c r="C66" s="34" t="s">
        <v>59</v>
      </c>
      <c r="D66" s="35"/>
      <c r="E66" s="35"/>
      <c r="F66" s="36">
        <f>SUM(F52:F65)</f>
        <v>585000</v>
      </c>
      <c r="G66" s="36">
        <f>SUM(G52:G65)</f>
        <v>882237.77000000014</v>
      </c>
      <c r="H66" s="36">
        <f>SUM(H52:H65)</f>
        <v>600000</v>
      </c>
      <c r="I66" s="6"/>
      <c r="J66" s="5"/>
    </row>
    <row r="67" spans="1:24" ht="15.75" customHeight="1" x14ac:dyDescent="0.25">
      <c r="A67" s="25"/>
      <c r="B67" s="25"/>
      <c r="C67" s="25"/>
      <c r="D67" s="25"/>
      <c r="E67" s="25"/>
      <c r="F67" s="50"/>
      <c r="G67" s="50"/>
      <c r="H67" s="50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25"/>
      <c r="B68" s="25"/>
      <c r="C68" s="28" t="s">
        <v>60</v>
      </c>
      <c r="D68" s="29"/>
      <c r="E68" s="29"/>
      <c r="F68" s="51"/>
      <c r="G68" s="51"/>
      <c r="H68" s="51"/>
      <c r="I68" s="4"/>
      <c r="J68" s="5"/>
    </row>
    <row r="69" spans="1:24" ht="15.75" customHeight="1" x14ac:dyDescent="0.25">
      <c r="A69" s="25"/>
      <c r="B69" s="25"/>
      <c r="C69" s="31"/>
      <c r="D69" s="25" t="s">
        <v>61</v>
      </c>
      <c r="E69" s="25"/>
      <c r="F69" s="51"/>
      <c r="G69" s="51"/>
      <c r="H69" s="51"/>
      <c r="I69" s="4"/>
      <c r="J69" s="5"/>
    </row>
    <row r="70" spans="1:24" ht="15.75" customHeight="1" x14ac:dyDescent="0.25">
      <c r="A70" s="25"/>
      <c r="B70" s="25"/>
      <c r="C70" s="31"/>
      <c r="D70" s="25"/>
      <c r="E70" s="54" t="s">
        <v>62</v>
      </c>
      <c r="F70" s="69">
        <v>55000</v>
      </c>
      <c r="G70" s="69">
        <v>39000</v>
      </c>
      <c r="H70" s="69">
        <v>55000</v>
      </c>
      <c r="I70" s="4"/>
      <c r="J70" s="5"/>
    </row>
    <row r="71" spans="1:24" ht="15.75" customHeight="1" x14ac:dyDescent="0.25">
      <c r="A71" s="25"/>
      <c r="B71" s="25"/>
      <c r="C71" s="31"/>
      <c r="D71" s="25"/>
      <c r="E71" s="54" t="s">
        <v>63</v>
      </c>
      <c r="F71" s="69">
        <v>10000</v>
      </c>
      <c r="G71" s="69">
        <v>0</v>
      </c>
      <c r="H71" s="69">
        <v>10000</v>
      </c>
      <c r="I71" s="4"/>
      <c r="J71" s="5"/>
    </row>
    <row r="72" spans="1:24" ht="15.75" customHeight="1" x14ac:dyDescent="0.25">
      <c r="A72" s="25"/>
      <c r="B72" s="25"/>
      <c r="C72" s="31"/>
      <c r="D72" s="25"/>
      <c r="E72" s="54" t="s">
        <v>64</v>
      </c>
      <c r="F72" s="59">
        <v>10000</v>
      </c>
      <c r="G72" s="59">
        <v>11936.95</v>
      </c>
      <c r="H72" s="70">
        <v>10000</v>
      </c>
      <c r="I72" s="4"/>
      <c r="J72" s="5"/>
    </row>
    <row r="73" spans="1:24" ht="15.75" customHeight="1" x14ac:dyDescent="0.25">
      <c r="A73" s="25"/>
      <c r="B73" s="25"/>
      <c r="C73" s="31"/>
      <c r="D73" s="25" t="s">
        <v>65</v>
      </c>
      <c r="E73" s="25"/>
      <c r="F73" s="71">
        <f t="shared" ref="F73" si="6">SUM(F70:F72)</f>
        <v>75000</v>
      </c>
      <c r="G73" s="71">
        <f>SUM(G70:G72)</f>
        <v>50936.95</v>
      </c>
      <c r="H73" s="71">
        <f t="shared" ref="H73" si="7">SUM(H70:H72)</f>
        <v>75000</v>
      </c>
      <c r="I73" s="9"/>
      <c r="J73" s="5"/>
    </row>
    <row r="74" spans="1:24" ht="15.75" customHeight="1" x14ac:dyDescent="0.25">
      <c r="A74" s="25"/>
      <c r="B74" s="25"/>
      <c r="C74" s="31"/>
      <c r="D74" s="25" t="s">
        <v>66</v>
      </c>
      <c r="E74" s="25"/>
      <c r="F74" s="30"/>
      <c r="G74" s="30"/>
      <c r="H74" s="30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25"/>
      <c r="B75" s="25"/>
      <c r="C75" s="31"/>
      <c r="D75" s="25"/>
      <c r="E75" s="25" t="s">
        <v>67</v>
      </c>
      <c r="F75" s="30">
        <v>20000</v>
      </c>
      <c r="G75" s="30">
        <v>13236.7</v>
      </c>
      <c r="H75" s="30">
        <v>20000</v>
      </c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25"/>
      <c r="B76" s="25"/>
      <c r="C76" s="31"/>
      <c r="D76" s="25"/>
      <c r="E76" s="25" t="s">
        <v>207</v>
      </c>
      <c r="F76" s="30">
        <v>7500</v>
      </c>
      <c r="G76" s="30">
        <v>2090.96</v>
      </c>
      <c r="H76" s="30">
        <v>8000</v>
      </c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25"/>
      <c r="B77" s="25"/>
      <c r="C77" s="31"/>
      <c r="D77" s="25"/>
      <c r="E77" s="25" t="s">
        <v>68</v>
      </c>
      <c r="F77" s="30">
        <v>7000</v>
      </c>
      <c r="G77" s="30">
        <v>2929.14</v>
      </c>
      <c r="H77" s="30">
        <v>7000</v>
      </c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25"/>
      <c r="B78" s="25"/>
      <c r="C78" s="31"/>
      <c r="D78" s="25"/>
      <c r="E78" s="25" t="s">
        <v>69</v>
      </c>
      <c r="F78" s="70">
        <v>1500</v>
      </c>
      <c r="G78" s="70">
        <v>236.7</v>
      </c>
      <c r="H78" s="70">
        <v>1500</v>
      </c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25"/>
      <c r="B79" s="25"/>
      <c r="C79" s="31"/>
      <c r="D79" s="25"/>
      <c r="E79" s="25" t="s">
        <v>70</v>
      </c>
      <c r="F79" s="71">
        <f t="shared" ref="F79" si="8">SUM(F75:F78)</f>
        <v>36000</v>
      </c>
      <c r="G79" s="71">
        <f>SUM(G75:G78)</f>
        <v>18493.5</v>
      </c>
      <c r="H79" s="71">
        <f t="shared" ref="H79" si="9">SUM(H75:H78)</f>
        <v>36500</v>
      </c>
      <c r="I79" s="9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25"/>
      <c r="B80" s="25"/>
      <c r="C80" s="31"/>
      <c r="D80" s="67" t="s">
        <v>71</v>
      </c>
      <c r="E80" s="25"/>
      <c r="F80" s="71">
        <v>175000</v>
      </c>
      <c r="G80" s="71">
        <v>10652.66</v>
      </c>
      <c r="H80" s="71">
        <v>175000</v>
      </c>
      <c r="I80" s="10"/>
      <c r="J80" s="5"/>
      <c r="K80" s="5"/>
      <c r="L80" s="5"/>
      <c r="M80" s="5"/>
    </row>
    <row r="81" spans="1:24" ht="15.75" customHeight="1" x14ac:dyDescent="0.25">
      <c r="A81" s="25"/>
      <c r="B81" s="25"/>
      <c r="C81" s="31"/>
      <c r="D81" s="25" t="s">
        <v>72</v>
      </c>
      <c r="E81" s="25"/>
      <c r="F81" s="71">
        <v>4000</v>
      </c>
      <c r="G81" s="71">
        <v>0</v>
      </c>
      <c r="H81" s="71">
        <v>4000</v>
      </c>
      <c r="I81" s="10"/>
      <c r="J81" s="5"/>
      <c r="K81" s="5"/>
      <c r="L81" s="5"/>
      <c r="M81" s="5"/>
    </row>
    <row r="82" spans="1:24" ht="15.75" customHeight="1" x14ac:dyDescent="0.25">
      <c r="A82" s="25"/>
      <c r="B82" s="25"/>
      <c r="C82" s="31"/>
      <c r="D82" s="25" t="s">
        <v>73</v>
      </c>
      <c r="E82" s="25" t="s">
        <v>74</v>
      </c>
      <c r="F82" s="71"/>
      <c r="G82" s="71"/>
      <c r="H82" s="71"/>
      <c r="I82" s="10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25"/>
      <c r="B83" s="25"/>
      <c r="C83" s="31"/>
      <c r="D83" s="25"/>
      <c r="E83" s="25" t="s">
        <v>75</v>
      </c>
      <c r="F83" s="30">
        <v>13000</v>
      </c>
      <c r="G83" s="30">
        <v>15000</v>
      </c>
      <c r="H83" s="30">
        <v>15000</v>
      </c>
      <c r="I83" s="10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25"/>
      <c r="B84" s="25"/>
      <c r="C84" s="31"/>
      <c r="D84" s="25"/>
      <c r="E84" s="25" t="s">
        <v>76</v>
      </c>
      <c r="F84" s="30">
        <v>35000</v>
      </c>
      <c r="G84" s="30">
        <v>31000</v>
      </c>
      <c r="H84" s="30">
        <v>50000</v>
      </c>
      <c r="I84" s="4"/>
      <c r="J84" s="5"/>
      <c r="K84" s="5"/>
      <c r="L84" s="5"/>
      <c r="M84" s="5"/>
    </row>
    <row r="85" spans="1:24" ht="15.75" customHeight="1" x14ac:dyDescent="0.25">
      <c r="A85" s="25"/>
      <c r="B85" s="25"/>
      <c r="C85" s="31"/>
      <c r="D85" s="25"/>
      <c r="E85" s="25" t="s">
        <v>77</v>
      </c>
      <c r="F85" s="30">
        <v>10000</v>
      </c>
      <c r="G85" s="30">
        <v>0</v>
      </c>
      <c r="H85" s="30">
        <v>15000</v>
      </c>
      <c r="I85" s="4"/>
      <c r="J85" s="5"/>
      <c r="K85" s="5"/>
      <c r="L85" s="5"/>
      <c r="M85" s="5"/>
    </row>
    <row r="86" spans="1:24" ht="15.75" customHeight="1" x14ac:dyDescent="0.25">
      <c r="A86" s="25"/>
      <c r="B86" s="25"/>
      <c r="C86" s="31"/>
      <c r="D86" s="25"/>
      <c r="E86" s="25" t="s">
        <v>78</v>
      </c>
      <c r="F86" s="30">
        <v>30000</v>
      </c>
      <c r="G86" s="30">
        <v>21495.68</v>
      </c>
      <c r="H86" s="30">
        <v>35000</v>
      </c>
      <c r="I86" s="4"/>
      <c r="J86" s="5"/>
      <c r="K86" s="5"/>
      <c r="L86" s="5"/>
      <c r="M86" s="5"/>
    </row>
    <row r="87" spans="1:24" ht="15.75" customHeight="1" x14ac:dyDescent="0.25">
      <c r="A87" s="25"/>
      <c r="B87" s="25"/>
      <c r="C87" s="31"/>
      <c r="D87" s="25" t="s">
        <v>79</v>
      </c>
      <c r="E87" s="25"/>
      <c r="F87" s="71">
        <f t="shared" ref="F87" si="10">SUM(F83:F86)</f>
        <v>88000</v>
      </c>
      <c r="G87" s="71">
        <f>SUM(G83:G86)</f>
        <v>67495.679999999993</v>
      </c>
      <c r="H87" s="71">
        <f t="shared" ref="H87" si="11">SUM(H83:H86)</f>
        <v>115000</v>
      </c>
      <c r="I87" s="10"/>
      <c r="J87" s="5"/>
      <c r="K87" s="5"/>
      <c r="L87" s="5"/>
      <c r="M87" s="5"/>
    </row>
    <row r="88" spans="1:24" ht="15.75" customHeight="1" x14ac:dyDescent="0.25">
      <c r="A88" s="25"/>
      <c r="B88" s="25"/>
      <c r="C88" s="31"/>
      <c r="D88" s="25" t="s">
        <v>80</v>
      </c>
      <c r="E88" s="25" t="s">
        <v>81</v>
      </c>
      <c r="F88" s="71"/>
      <c r="G88" s="71"/>
      <c r="H88" s="71"/>
      <c r="I88" s="1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25"/>
      <c r="B89" s="25"/>
      <c r="C89" s="31"/>
      <c r="D89" s="25"/>
      <c r="E89" s="25" t="s">
        <v>208</v>
      </c>
      <c r="F89" s="39">
        <v>5000</v>
      </c>
      <c r="G89" s="39">
        <v>20427.16</v>
      </c>
      <c r="H89" s="39">
        <v>0</v>
      </c>
      <c r="I89" s="1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25"/>
      <c r="B90" s="25"/>
      <c r="C90" s="31"/>
      <c r="D90" s="25"/>
      <c r="E90" s="25" t="s">
        <v>82</v>
      </c>
      <c r="F90" s="30">
        <v>30000</v>
      </c>
      <c r="G90" s="30">
        <v>16000</v>
      </c>
      <c r="H90" s="30">
        <v>35000</v>
      </c>
      <c r="I90" s="4"/>
      <c r="J90" s="5"/>
      <c r="K90" s="5"/>
      <c r="L90" s="5"/>
      <c r="M90" s="5"/>
    </row>
    <row r="91" spans="1:24" ht="15.75" customHeight="1" x14ac:dyDescent="0.25">
      <c r="A91" s="25"/>
      <c r="B91" s="25"/>
      <c r="C91" s="31"/>
      <c r="D91" s="25"/>
      <c r="E91" s="25" t="s">
        <v>83</v>
      </c>
      <c r="F91" s="30">
        <v>20000</v>
      </c>
      <c r="G91" s="30">
        <v>26235</v>
      </c>
      <c r="H91" s="30">
        <v>35000</v>
      </c>
      <c r="I91" s="4"/>
      <c r="J91" s="5"/>
      <c r="K91" s="5"/>
      <c r="L91" s="5"/>
      <c r="M91" s="5"/>
    </row>
    <row r="92" spans="1:24" ht="15.75" customHeight="1" x14ac:dyDescent="0.25">
      <c r="A92" s="25"/>
      <c r="B92" s="25"/>
      <c r="C92" s="31"/>
      <c r="D92" s="25"/>
      <c r="E92" s="25" t="s">
        <v>84</v>
      </c>
      <c r="F92" s="30">
        <v>10000</v>
      </c>
      <c r="G92" s="30">
        <v>33765</v>
      </c>
      <c r="H92" s="30">
        <v>25000</v>
      </c>
      <c r="I92" s="4"/>
      <c r="J92" s="5"/>
      <c r="K92" s="5"/>
      <c r="L92" s="5"/>
      <c r="M92" s="5"/>
    </row>
    <row r="93" spans="1:24" ht="15.75" customHeight="1" x14ac:dyDescent="0.25">
      <c r="A93" s="25"/>
      <c r="B93" s="25"/>
      <c r="C93" s="31"/>
      <c r="D93" s="25"/>
      <c r="E93" s="25" t="s">
        <v>85</v>
      </c>
      <c r="F93" s="70">
        <v>20000</v>
      </c>
      <c r="G93" s="70">
        <v>19608.03</v>
      </c>
      <c r="H93" s="70">
        <v>20000</v>
      </c>
      <c r="I93" s="4"/>
      <c r="J93" s="5"/>
      <c r="K93" s="5"/>
      <c r="L93" s="5"/>
      <c r="M93" s="5"/>
    </row>
    <row r="94" spans="1:24" ht="15.75" customHeight="1" thickBot="1" x14ac:dyDescent="0.3">
      <c r="A94" s="25"/>
      <c r="B94" s="25"/>
      <c r="C94" s="31"/>
      <c r="D94" s="25" t="s">
        <v>86</v>
      </c>
      <c r="E94" s="25"/>
      <c r="F94" s="71">
        <f t="shared" ref="F94" si="12">SUM(F90:F93)</f>
        <v>80000</v>
      </c>
      <c r="G94" s="71">
        <f>SUM(G89:G93)</f>
        <v>116035.19</v>
      </c>
      <c r="H94" s="71">
        <f t="shared" ref="H94" si="13">SUM(H90:H93)</f>
        <v>115000</v>
      </c>
      <c r="I94" s="10"/>
      <c r="J94" s="8"/>
      <c r="K94" s="5"/>
      <c r="L94" s="5"/>
      <c r="M94" s="5"/>
    </row>
    <row r="95" spans="1:24" ht="15.75" customHeight="1" x14ac:dyDescent="0.25">
      <c r="A95" s="25"/>
      <c r="B95" s="25"/>
      <c r="C95" s="34" t="s">
        <v>87</v>
      </c>
      <c r="D95" s="35"/>
      <c r="E95" s="35"/>
      <c r="F95" s="49">
        <f t="shared" ref="F95" si="14">F94+F87+F81+F80+F79+F73</f>
        <v>458000</v>
      </c>
      <c r="G95" s="110" t="s">
        <v>225</v>
      </c>
      <c r="H95" s="49">
        <f t="shared" ref="H95" si="15">H94+H87+H81+H80+H79+H73</f>
        <v>520500</v>
      </c>
      <c r="I95" s="11"/>
      <c r="J95" s="5"/>
      <c r="K95" s="5"/>
      <c r="L95" s="5"/>
      <c r="M95" s="5"/>
    </row>
    <row r="96" spans="1:24" ht="15.75" customHeight="1" x14ac:dyDescent="0.25">
      <c r="A96" s="25"/>
      <c r="B96" s="25"/>
      <c r="C96" s="25"/>
      <c r="D96" s="25"/>
      <c r="E96" s="25"/>
      <c r="F96" s="72"/>
      <c r="G96" s="72"/>
      <c r="H96" s="72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25"/>
      <c r="B97" s="25"/>
      <c r="C97" s="28" t="s">
        <v>88</v>
      </c>
      <c r="D97" s="29"/>
      <c r="E97" s="29"/>
      <c r="F97" s="73"/>
      <c r="G97" s="73"/>
      <c r="H97" s="73"/>
      <c r="I97" s="4"/>
      <c r="J97" s="5"/>
      <c r="K97" s="5"/>
      <c r="L97" s="5"/>
      <c r="M97" s="5"/>
    </row>
    <row r="98" spans="1:24" ht="15.75" customHeight="1" x14ac:dyDescent="0.25">
      <c r="A98" s="25"/>
      <c r="B98" s="25"/>
      <c r="C98" s="31"/>
      <c r="D98" s="25" t="s">
        <v>89</v>
      </c>
      <c r="E98" s="25"/>
      <c r="F98" s="30">
        <v>325000</v>
      </c>
      <c r="G98" s="30">
        <v>292578.76</v>
      </c>
      <c r="H98" s="30">
        <v>325000</v>
      </c>
      <c r="I98" s="4"/>
      <c r="J98" s="5"/>
      <c r="K98" s="5"/>
      <c r="L98" s="5"/>
      <c r="M98" s="5"/>
    </row>
    <row r="99" spans="1:24" ht="15.75" customHeight="1" x14ac:dyDescent="0.25">
      <c r="A99" s="25"/>
      <c r="B99" s="25"/>
      <c r="C99" s="31"/>
      <c r="D99" s="25" t="s">
        <v>90</v>
      </c>
      <c r="E99" s="25"/>
      <c r="F99" s="30">
        <v>5000</v>
      </c>
      <c r="G99" s="30">
        <v>14398</v>
      </c>
      <c r="H99" s="30">
        <v>5000</v>
      </c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thickBot="1" x14ac:dyDescent="0.3">
      <c r="A100" s="25"/>
      <c r="B100" s="25"/>
      <c r="C100" s="31"/>
      <c r="D100" s="25" t="s">
        <v>91</v>
      </c>
      <c r="E100" s="25"/>
      <c r="F100" s="30">
        <v>300</v>
      </c>
      <c r="G100" s="30">
        <v>340</v>
      </c>
      <c r="H100" s="30">
        <v>7000</v>
      </c>
      <c r="I100" s="4"/>
      <c r="J100" s="5"/>
      <c r="K100" s="5"/>
      <c r="L100" s="5"/>
      <c r="M100" s="5"/>
    </row>
    <row r="101" spans="1:24" ht="15.75" customHeight="1" x14ac:dyDescent="0.25">
      <c r="A101" s="25"/>
      <c r="B101" s="25"/>
      <c r="C101" s="34" t="s">
        <v>92</v>
      </c>
      <c r="D101" s="35"/>
      <c r="E101" s="35"/>
      <c r="F101" s="49">
        <f>SUM(F98:F100)</f>
        <v>330300</v>
      </c>
      <c r="G101" s="49">
        <f>SUM(G98:G100)</f>
        <v>307316.76</v>
      </c>
      <c r="H101" s="49">
        <f>SUM(H98:H100)</f>
        <v>337000</v>
      </c>
      <c r="I101" s="4"/>
      <c r="J101" s="5"/>
      <c r="K101" s="5"/>
      <c r="L101" s="5"/>
      <c r="M101" s="5"/>
    </row>
    <row r="102" spans="1:24" ht="15.75" customHeight="1" x14ac:dyDescent="0.25">
      <c r="A102" s="25"/>
      <c r="B102" s="25" t="s">
        <v>93</v>
      </c>
      <c r="C102" s="25"/>
      <c r="D102" s="25"/>
      <c r="E102" s="25"/>
      <c r="F102" s="74">
        <f>F101+F95+F66+F49+F45+F38+F30+F25+F7</f>
        <v>2099300</v>
      </c>
      <c r="G102" s="111">
        <v>2320778.81</v>
      </c>
      <c r="H102" s="74">
        <f>H101+H95+H66+H49+H45+H38+H30+H25+H7</f>
        <v>2269500</v>
      </c>
      <c r="I102" s="13"/>
      <c r="J102" s="5"/>
      <c r="K102" s="5"/>
      <c r="L102" s="14"/>
      <c r="M102" s="12"/>
    </row>
    <row r="103" spans="1:24" ht="15.75" customHeight="1" x14ac:dyDescent="0.25">
      <c r="A103" s="25"/>
      <c r="B103" s="25"/>
      <c r="C103" s="25"/>
      <c r="D103" s="25"/>
      <c r="E103" s="25"/>
      <c r="F103" s="51"/>
      <c r="G103" s="51"/>
      <c r="H103" s="51"/>
      <c r="I103" s="4"/>
      <c r="J103" s="5"/>
      <c r="K103" s="5"/>
      <c r="L103" s="14"/>
      <c r="M103" s="1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75"/>
      <c r="B104" s="75" t="s">
        <v>5</v>
      </c>
      <c r="C104" s="75"/>
      <c r="D104" s="75"/>
      <c r="E104" s="75"/>
      <c r="F104" s="76"/>
      <c r="G104" s="76"/>
      <c r="H104" s="76"/>
      <c r="I104" s="4"/>
      <c r="J104" s="5"/>
      <c r="K104" s="5"/>
      <c r="L104" s="5"/>
      <c r="M104" s="5"/>
    </row>
    <row r="105" spans="1:24" ht="15.75" customHeight="1" x14ac:dyDescent="0.25">
      <c r="A105" s="25"/>
      <c r="B105" s="25"/>
      <c r="C105" s="28" t="s">
        <v>94</v>
      </c>
      <c r="D105" s="29"/>
      <c r="E105" s="29"/>
      <c r="F105" s="73"/>
      <c r="G105" s="73"/>
      <c r="H105" s="73"/>
      <c r="I105" s="4"/>
      <c r="J105" s="5"/>
      <c r="K105" s="5"/>
      <c r="L105" s="5"/>
      <c r="M105" s="5"/>
    </row>
    <row r="106" spans="1:24" ht="15.75" customHeight="1" x14ac:dyDescent="0.25">
      <c r="A106" s="25"/>
      <c r="B106" s="25"/>
      <c r="C106" s="31"/>
      <c r="D106" s="25" t="s">
        <v>95</v>
      </c>
      <c r="E106" s="25"/>
      <c r="F106" s="73"/>
      <c r="G106" s="73"/>
      <c r="H106" s="73"/>
      <c r="I106" s="4"/>
      <c r="J106" s="5"/>
      <c r="K106" s="5"/>
      <c r="L106" s="5"/>
      <c r="M106" s="5"/>
    </row>
    <row r="107" spans="1:24" ht="15.75" customHeight="1" x14ac:dyDescent="0.25">
      <c r="A107" s="25"/>
      <c r="B107" s="25"/>
      <c r="C107" s="31"/>
      <c r="D107" s="25"/>
      <c r="E107" s="25" t="s">
        <v>216</v>
      </c>
      <c r="F107" s="41">
        <v>8000</v>
      </c>
      <c r="G107" s="41">
        <v>8000</v>
      </c>
      <c r="H107" s="41" t="s">
        <v>213</v>
      </c>
      <c r="I107" s="4"/>
      <c r="J107" s="5"/>
      <c r="K107" s="5"/>
      <c r="L107" s="5"/>
      <c r="M107" s="5"/>
    </row>
    <row r="108" spans="1:24" ht="15.75" customHeight="1" x14ac:dyDescent="0.25">
      <c r="A108" s="25"/>
      <c r="B108" s="25"/>
      <c r="C108" s="31"/>
      <c r="D108" s="25"/>
      <c r="E108" s="25" t="s">
        <v>96</v>
      </c>
      <c r="F108" s="30">
        <v>33000</v>
      </c>
      <c r="G108" s="97">
        <v>66217.37</v>
      </c>
      <c r="H108" s="30">
        <v>25000</v>
      </c>
      <c r="I108" s="98"/>
      <c r="J108" s="5"/>
      <c r="K108" s="5"/>
      <c r="L108" s="5"/>
      <c r="M108" s="5"/>
    </row>
    <row r="109" spans="1:24" ht="15.75" customHeight="1" thickBot="1" x14ac:dyDescent="0.3">
      <c r="A109" s="25"/>
      <c r="B109" s="25"/>
      <c r="C109" s="31"/>
      <c r="D109" s="25"/>
      <c r="E109" s="25" t="s">
        <v>97</v>
      </c>
      <c r="F109" s="77">
        <v>1521100</v>
      </c>
      <c r="G109" s="78">
        <v>1141800</v>
      </c>
      <c r="H109" s="78">
        <v>1455723.29</v>
      </c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20" customFormat="1" ht="15.75" customHeight="1" thickTop="1" x14ac:dyDescent="0.25">
      <c r="A110" s="79"/>
      <c r="B110" s="79"/>
      <c r="C110" s="80" t="s">
        <v>98</v>
      </c>
      <c r="D110" s="81"/>
      <c r="E110" s="81"/>
      <c r="F110" s="82">
        <f>SUM(F107:F109)</f>
        <v>1562100</v>
      </c>
      <c r="G110" s="82">
        <f>SUM(G107:G109)</f>
        <v>1216017.3700000001</v>
      </c>
      <c r="H110" s="82">
        <f>SUM(H108:H109)</f>
        <v>1480723.29</v>
      </c>
      <c r="I110" s="21"/>
      <c r="J110" s="18"/>
      <c r="K110" s="19"/>
      <c r="L110" s="18"/>
      <c r="M110" s="18"/>
    </row>
    <row r="111" spans="1:24" ht="15.75" customHeight="1" x14ac:dyDescent="0.25">
      <c r="A111" s="25"/>
      <c r="B111" s="25"/>
      <c r="C111" s="25"/>
      <c r="D111" s="25"/>
      <c r="E111" s="25"/>
      <c r="F111" s="83"/>
      <c r="G111" s="83"/>
      <c r="H111" s="83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25"/>
      <c r="B112" s="25"/>
      <c r="C112" s="28" t="s">
        <v>99</v>
      </c>
      <c r="D112" s="29"/>
      <c r="E112" s="29"/>
      <c r="F112" s="30"/>
      <c r="G112" s="30"/>
      <c r="H112" s="30"/>
      <c r="I112" s="4"/>
      <c r="J112" s="5"/>
      <c r="K112" s="5"/>
      <c r="L112" s="5"/>
      <c r="M112" s="5"/>
    </row>
    <row r="113" spans="1:24" ht="15.75" customHeight="1" thickBot="1" x14ac:dyDescent="0.3">
      <c r="A113" s="25"/>
      <c r="B113" s="25"/>
      <c r="C113" s="31"/>
      <c r="D113" s="25" t="s">
        <v>100</v>
      </c>
      <c r="E113" s="25"/>
      <c r="F113" s="30">
        <v>92500</v>
      </c>
      <c r="G113" s="30">
        <v>91047.92</v>
      </c>
      <c r="H113" s="30">
        <v>92500</v>
      </c>
      <c r="I113" s="4"/>
      <c r="J113" s="5"/>
      <c r="K113" s="5"/>
      <c r="L113" s="5"/>
      <c r="M113" s="5"/>
    </row>
    <row r="114" spans="1:24" ht="15.75" customHeight="1" x14ac:dyDescent="0.25">
      <c r="A114" s="25"/>
      <c r="B114" s="25"/>
      <c r="C114" s="34" t="s">
        <v>101</v>
      </c>
      <c r="D114" s="35"/>
      <c r="E114" s="35"/>
      <c r="F114" s="84">
        <f>SUM(F113:F113)</f>
        <v>92500</v>
      </c>
      <c r="G114" s="84">
        <v>91047.92</v>
      </c>
      <c r="H114" s="84">
        <f>SUM(H113:H113)</f>
        <v>92500</v>
      </c>
      <c r="I114" s="15"/>
      <c r="J114" s="5"/>
      <c r="K114" s="5"/>
      <c r="L114" s="5"/>
      <c r="M114" s="5"/>
    </row>
    <row r="115" spans="1:24" ht="15.75" customHeight="1" x14ac:dyDescent="0.25">
      <c r="A115" s="25"/>
      <c r="B115" s="25"/>
      <c r="C115" s="25"/>
      <c r="D115" s="25"/>
      <c r="E115" s="25"/>
      <c r="F115" s="83"/>
      <c r="G115" s="83"/>
      <c r="H115" s="83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25"/>
      <c r="B116" s="25"/>
      <c r="C116" s="28" t="s">
        <v>102</v>
      </c>
      <c r="D116" s="29"/>
      <c r="E116" s="29"/>
      <c r="F116" s="51"/>
      <c r="G116" s="51"/>
      <c r="H116" s="51"/>
      <c r="I116" s="4"/>
      <c r="J116" s="5"/>
      <c r="K116" s="5"/>
      <c r="L116" s="5"/>
      <c r="M116" s="5"/>
    </row>
    <row r="117" spans="1:24" ht="15.75" customHeight="1" thickBot="1" x14ac:dyDescent="0.3">
      <c r="A117" s="25"/>
      <c r="B117" s="25"/>
      <c r="C117" s="31"/>
      <c r="D117" s="25" t="s">
        <v>103</v>
      </c>
      <c r="E117" s="25"/>
      <c r="F117" s="30">
        <v>128000</v>
      </c>
      <c r="G117" s="30">
        <v>120082.73</v>
      </c>
      <c r="H117" s="30">
        <v>128000</v>
      </c>
      <c r="I117" s="4"/>
      <c r="J117" s="5"/>
      <c r="K117" s="5"/>
      <c r="L117" s="5"/>
      <c r="M117" s="5"/>
    </row>
    <row r="118" spans="1:24" ht="15.75" customHeight="1" x14ac:dyDescent="0.25">
      <c r="A118" s="25"/>
      <c r="B118" s="25"/>
      <c r="C118" s="34" t="s">
        <v>104</v>
      </c>
      <c r="D118" s="35"/>
      <c r="E118" s="35"/>
      <c r="F118" s="84">
        <f>SUM(F117:F117)</f>
        <v>128000</v>
      </c>
      <c r="G118" s="84">
        <v>120082.73</v>
      </c>
      <c r="H118" s="84">
        <f>SUM(H117:H117)</f>
        <v>128000</v>
      </c>
      <c r="I118" s="15"/>
      <c r="J118" s="5"/>
      <c r="K118" s="5"/>
      <c r="L118" s="5"/>
      <c r="M118" s="5"/>
    </row>
    <row r="119" spans="1:24" ht="15.75" customHeight="1" x14ac:dyDescent="0.25">
      <c r="A119" s="25"/>
      <c r="B119" s="25"/>
      <c r="C119" s="25"/>
      <c r="D119" s="25"/>
      <c r="E119" s="25"/>
      <c r="F119" s="72"/>
      <c r="G119" s="72"/>
      <c r="H119" s="72"/>
      <c r="I119" s="1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25"/>
      <c r="B120" s="25"/>
      <c r="C120" s="28" t="s">
        <v>105</v>
      </c>
      <c r="D120" s="29"/>
      <c r="E120" s="29"/>
      <c r="F120" s="73"/>
      <c r="G120" s="73"/>
      <c r="H120" s="73"/>
      <c r="I120" s="1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25"/>
      <c r="B121" s="25"/>
      <c r="C121" s="31"/>
      <c r="D121" s="25" t="s">
        <v>106</v>
      </c>
      <c r="E121" s="25"/>
      <c r="F121" s="30">
        <v>0</v>
      </c>
      <c r="G121" s="30">
        <v>3264.45</v>
      </c>
      <c r="H121" s="30">
        <v>0</v>
      </c>
      <c r="I121" s="1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25"/>
      <c r="B122" s="25"/>
      <c r="C122" s="31"/>
      <c r="D122" s="25" t="s">
        <v>107</v>
      </c>
      <c r="E122" s="25"/>
      <c r="F122" s="30">
        <v>0</v>
      </c>
      <c r="G122" s="30">
        <v>238.71</v>
      </c>
      <c r="H122" s="30">
        <v>0</v>
      </c>
      <c r="I122" s="1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25"/>
      <c r="B123" s="25"/>
      <c r="C123" s="31"/>
      <c r="D123" s="25" t="s">
        <v>108</v>
      </c>
      <c r="E123" s="25"/>
      <c r="F123" s="40">
        <v>0</v>
      </c>
      <c r="G123" s="40">
        <v>17924.52</v>
      </c>
      <c r="H123" s="40">
        <v>12500</v>
      </c>
      <c r="I123" s="1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25"/>
      <c r="B124" s="25"/>
      <c r="C124" s="31"/>
      <c r="D124" s="25" t="s">
        <v>109</v>
      </c>
      <c r="E124" s="25"/>
      <c r="F124" s="30">
        <v>0</v>
      </c>
      <c r="G124" s="30">
        <v>1511.9</v>
      </c>
      <c r="H124" s="30">
        <v>0</v>
      </c>
      <c r="I124" s="1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25"/>
      <c r="B125" s="25"/>
      <c r="C125" s="31"/>
      <c r="D125" s="25" t="s">
        <v>110</v>
      </c>
      <c r="E125" s="25"/>
      <c r="F125" s="30">
        <v>0</v>
      </c>
      <c r="G125" s="30">
        <v>1935.17</v>
      </c>
      <c r="H125" s="30">
        <v>0</v>
      </c>
      <c r="I125" s="1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25"/>
      <c r="B126" s="25"/>
      <c r="C126" s="31"/>
      <c r="D126" s="25" t="s">
        <v>111</v>
      </c>
      <c r="E126" s="25"/>
      <c r="F126" s="40">
        <v>5000</v>
      </c>
      <c r="G126" s="40">
        <v>0</v>
      </c>
      <c r="H126" s="40">
        <v>5000</v>
      </c>
      <c r="I126" s="1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25"/>
      <c r="B127" s="25"/>
      <c r="C127" s="31"/>
      <c r="D127" s="25" t="s">
        <v>217</v>
      </c>
      <c r="E127" s="25"/>
      <c r="F127" s="40"/>
      <c r="G127" s="40">
        <v>991.65</v>
      </c>
      <c r="H127" s="40"/>
      <c r="I127" s="1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25"/>
      <c r="B128" s="25"/>
      <c r="C128" s="31"/>
      <c r="D128" s="25" t="s">
        <v>218</v>
      </c>
      <c r="E128" s="25"/>
      <c r="F128" s="40">
        <v>0</v>
      </c>
      <c r="G128" s="40">
        <v>1200</v>
      </c>
      <c r="H128" s="40">
        <v>0</v>
      </c>
      <c r="I128" s="1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25"/>
      <c r="B129" s="25"/>
      <c r="C129" s="31"/>
      <c r="D129" s="25" t="s">
        <v>209</v>
      </c>
      <c r="E129" s="25"/>
      <c r="F129" s="30">
        <v>0</v>
      </c>
      <c r="G129" s="30">
        <v>1382</v>
      </c>
      <c r="H129" s="30">
        <v>0</v>
      </c>
      <c r="I129" s="1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25"/>
      <c r="B130" s="25"/>
      <c r="C130" s="31"/>
      <c r="D130" s="25" t="s">
        <v>219</v>
      </c>
      <c r="E130" s="25"/>
      <c r="F130" s="30">
        <v>0</v>
      </c>
      <c r="G130" s="30">
        <v>1382</v>
      </c>
      <c r="H130" s="30">
        <v>0</v>
      </c>
      <c r="I130" s="1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thickBot="1" x14ac:dyDescent="0.3">
      <c r="A131" s="25"/>
      <c r="B131" s="25"/>
      <c r="C131" s="31"/>
      <c r="D131" s="25" t="s">
        <v>220</v>
      </c>
      <c r="E131" s="25"/>
      <c r="F131" s="30">
        <v>0</v>
      </c>
      <c r="G131" s="30">
        <v>1382</v>
      </c>
      <c r="H131" s="30">
        <v>0</v>
      </c>
      <c r="I131" s="1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25"/>
      <c r="B132" s="25"/>
      <c r="C132" s="34" t="s">
        <v>112</v>
      </c>
      <c r="D132" s="35"/>
      <c r="E132" s="35"/>
      <c r="F132" s="84">
        <f>SUM(F121:F129)</f>
        <v>5000</v>
      </c>
      <c r="G132" s="84">
        <f>SUM(G121:G131)</f>
        <v>31212.400000000001</v>
      </c>
      <c r="H132" s="84">
        <f>SUM(H121:H129)</f>
        <v>17500</v>
      </c>
      <c r="I132" s="1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25"/>
      <c r="B133" s="25"/>
      <c r="C133" s="25"/>
      <c r="D133" s="25"/>
      <c r="E133" s="25"/>
      <c r="F133" s="30"/>
      <c r="G133" s="30"/>
      <c r="H133" s="30"/>
      <c r="I133" s="1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25"/>
      <c r="B134" s="25"/>
      <c r="C134" s="28" t="s">
        <v>113</v>
      </c>
      <c r="D134" s="29"/>
      <c r="E134" s="29"/>
      <c r="F134" s="52"/>
      <c r="G134" s="52"/>
      <c r="H134" s="52"/>
      <c r="I134" s="4"/>
      <c r="J134" s="5"/>
      <c r="K134" s="5"/>
      <c r="L134" s="5"/>
      <c r="M134" s="5"/>
    </row>
    <row r="135" spans="1:24" ht="15.75" customHeight="1" thickBot="1" x14ac:dyDescent="0.3">
      <c r="A135" s="25"/>
      <c r="B135" s="25"/>
      <c r="C135" s="31"/>
      <c r="D135" s="25" t="s">
        <v>114</v>
      </c>
      <c r="E135" s="25"/>
      <c r="F135" s="48">
        <v>100000</v>
      </c>
      <c r="G135" s="48">
        <v>99270.92</v>
      </c>
      <c r="H135" s="48">
        <v>90000</v>
      </c>
      <c r="I135" s="4"/>
      <c r="J135" s="5"/>
      <c r="K135" s="5"/>
      <c r="L135" s="5"/>
      <c r="M135" s="5"/>
    </row>
    <row r="136" spans="1:24" ht="15.75" customHeight="1" x14ac:dyDescent="0.25">
      <c r="A136" s="25"/>
      <c r="B136" s="25"/>
      <c r="C136" s="34" t="s">
        <v>113</v>
      </c>
      <c r="D136" s="35"/>
      <c r="E136" s="35"/>
      <c r="F136" s="86">
        <f t="shared" ref="F136" si="16">SUM(F135)</f>
        <v>100000</v>
      </c>
      <c r="G136" s="86">
        <v>99270.92</v>
      </c>
      <c r="H136" s="86">
        <f t="shared" ref="H136" si="17">SUM(H135)</f>
        <v>90000</v>
      </c>
      <c r="I136" s="15"/>
      <c r="J136" s="5"/>
      <c r="K136" s="5"/>
      <c r="L136" s="5"/>
      <c r="M136" s="5"/>
    </row>
    <row r="137" spans="1:24" ht="15.75" customHeight="1" x14ac:dyDescent="0.25">
      <c r="A137" s="25"/>
      <c r="B137" s="25"/>
      <c r="C137" s="25"/>
      <c r="D137" s="25"/>
      <c r="E137" s="25"/>
      <c r="F137" s="50"/>
      <c r="G137" s="50"/>
      <c r="H137" s="50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25"/>
      <c r="B138" s="25"/>
      <c r="C138" s="28" t="s">
        <v>115</v>
      </c>
      <c r="D138" s="29"/>
      <c r="E138" s="29"/>
      <c r="F138" s="51"/>
      <c r="G138" s="51"/>
      <c r="H138" s="51"/>
      <c r="I138" s="4"/>
      <c r="J138" s="5"/>
      <c r="K138" s="5"/>
      <c r="L138" s="5"/>
      <c r="M138" s="5"/>
    </row>
    <row r="139" spans="1:24" ht="15.75" customHeight="1" x14ac:dyDescent="0.25">
      <c r="A139" s="25"/>
      <c r="B139" s="25"/>
      <c r="C139" s="31"/>
      <c r="D139" s="25" t="s">
        <v>116</v>
      </c>
      <c r="E139" s="25"/>
      <c r="F139" s="30">
        <v>1200</v>
      </c>
      <c r="G139" s="30">
        <v>6130</v>
      </c>
      <c r="H139" s="30">
        <v>1200</v>
      </c>
      <c r="I139" s="4"/>
      <c r="J139" s="5"/>
      <c r="K139" s="5"/>
      <c r="L139" s="5"/>
      <c r="M139" s="5"/>
    </row>
    <row r="140" spans="1:24" ht="15.75" customHeight="1" thickBot="1" x14ac:dyDescent="0.3">
      <c r="A140" s="25"/>
      <c r="B140" s="25"/>
      <c r="C140" s="31"/>
      <c r="D140" s="25" t="s">
        <v>117</v>
      </c>
      <c r="E140" s="25"/>
      <c r="F140" s="30">
        <v>25000</v>
      </c>
      <c r="G140" s="30">
        <v>12569.75</v>
      </c>
      <c r="H140" s="30">
        <v>25000</v>
      </c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25"/>
      <c r="B141" s="25"/>
      <c r="C141" s="34" t="s">
        <v>118</v>
      </c>
      <c r="D141" s="35"/>
      <c r="E141" s="35"/>
      <c r="F141" s="84">
        <f>SUM(F139:F140)</f>
        <v>26200</v>
      </c>
      <c r="G141" s="84">
        <v>18699.75</v>
      </c>
      <c r="H141" s="84">
        <f>SUM(H139:H140)</f>
        <v>26200</v>
      </c>
      <c r="I141" s="15"/>
      <c r="J141" s="5"/>
      <c r="K141" s="5"/>
      <c r="L141" s="5"/>
      <c r="M141" s="5"/>
    </row>
    <row r="142" spans="1:24" ht="15.75" customHeight="1" x14ac:dyDescent="0.25">
      <c r="A142" s="25"/>
      <c r="B142" s="25"/>
      <c r="C142" s="25"/>
      <c r="D142" s="25"/>
      <c r="E142" s="25"/>
      <c r="F142" s="50"/>
      <c r="G142" s="50"/>
      <c r="H142" s="50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25"/>
      <c r="B143" s="25"/>
      <c r="C143" s="28" t="s">
        <v>119</v>
      </c>
      <c r="D143" s="29"/>
      <c r="E143" s="29"/>
      <c r="F143" s="51"/>
      <c r="G143" s="51"/>
      <c r="H143" s="51"/>
      <c r="I143" s="4"/>
      <c r="J143" s="5"/>
      <c r="K143" s="5"/>
      <c r="L143" s="5"/>
      <c r="M143" s="5"/>
    </row>
    <row r="144" spans="1:24" ht="15.75" customHeight="1" thickBot="1" x14ac:dyDescent="0.3">
      <c r="A144" s="25"/>
      <c r="B144" s="25"/>
      <c r="C144" s="31"/>
      <c r="D144" s="25" t="s">
        <v>120</v>
      </c>
      <c r="E144" s="25"/>
      <c r="F144" s="30">
        <v>60000</v>
      </c>
      <c r="G144" s="30">
        <v>59967.31</v>
      </c>
      <c r="H144" s="30">
        <v>60000</v>
      </c>
      <c r="I144" s="4"/>
      <c r="J144" s="5"/>
      <c r="K144" s="5"/>
      <c r="L144" s="5"/>
      <c r="M144" s="5"/>
    </row>
    <row r="145" spans="1:24" ht="15.75" customHeight="1" x14ac:dyDescent="0.25">
      <c r="A145" s="25"/>
      <c r="B145" s="25"/>
      <c r="C145" s="34" t="s">
        <v>121</v>
      </c>
      <c r="D145" s="35"/>
      <c r="E145" s="35"/>
      <c r="F145" s="84">
        <f>SUM(F144:F144)</f>
        <v>60000</v>
      </c>
      <c r="G145" s="84">
        <v>59967.31</v>
      </c>
      <c r="H145" s="84">
        <f>SUM(H144:H144)</f>
        <v>60000</v>
      </c>
      <c r="I145" s="15"/>
      <c r="J145" s="5"/>
      <c r="K145" s="5"/>
      <c r="L145" s="5"/>
      <c r="M145" s="5"/>
    </row>
    <row r="146" spans="1:24" ht="15.75" customHeight="1" x14ac:dyDescent="0.25">
      <c r="A146" s="25"/>
      <c r="B146" s="25"/>
      <c r="C146" s="25"/>
      <c r="D146" s="25"/>
      <c r="E146" s="73"/>
      <c r="F146" s="50"/>
      <c r="G146" s="50"/>
      <c r="H146" s="50"/>
      <c r="I146" s="5"/>
      <c r="J146" s="5"/>
      <c r="K146" s="5"/>
      <c r="L146" s="5"/>
      <c r="M146" s="5"/>
    </row>
    <row r="147" spans="1:24" ht="15.75" customHeight="1" x14ac:dyDescent="0.25">
      <c r="A147" s="25"/>
      <c r="B147" s="25"/>
      <c r="C147" s="28" t="s">
        <v>122</v>
      </c>
      <c r="D147" s="29"/>
      <c r="E147" s="29"/>
      <c r="F147" s="51"/>
      <c r="G147" s="51"/>
      <c r="H147" s="51"/>
      <c r="I147" s="4"/>
      <c r="J147" s="5"/>
      <c r="K147" s="5"/>
      <c r="L147" s="5"/>
      <c r="M147" s="5"/>
    </row>
    <row r="148" spans="1:24" ht="15.75" customHeight="1" thickBot="1" x14ac:dyDescent="0.3">
      <c r="A148" s="25"/>
      <c r="B148" s="25"/>
      <c r="C148" s="31"/>
      <c r="D148" s="25" t="s">
        <v>123</v>
      </c>
      <c r="E148" s="25"/>
      <c r="F148" s="30">
        <v>16000</v>
      </c>
      <c r="G148" s="30">
        <v>10143.68</v>
      </c>
      <c r="H148" s="30">
        <v>16000</v>
      </c>
      <c r="I148" s="4"/>
      <c r="J148" s="5"/>
      <c r="K148" s="5"/>
      <c r="L148" s="5"/>
      <c r="M148" s="5"/>
    </row>
    <row r="149" spans="1:24" ht="15.75" customHeight="1" x14ac:dyDescent="0.25">
      <c r="A149" s="25"/>
      <c r="B149" s="25"/>
      <c r="C149" s="34" t="s">
        <v>124</v>
      </c>
      <c r="D149" s="35"/>
      <c r="E149" s="35"/>
      <c r="F149" s="84">
        <f>SUM(F148:F148)</f>
        <v>16000</v>
      </c>
      <c r="G149" s="84">
        <v>10143.68</v>
      </c>
      <c r="H149" s="84">
        <f>SUM(H148:H148)</f>
        <v>16000</v>
      </c>
      <c r="I149" s="15"/>
      <c r="J149" s="5"/>
      <c r="K149" s="5"/>
      <c r="L149" s="5"/>
      <c r="M149" s="5"/>
    </row>
    <row r="150" spans="1:24" ht="15.75" customHeight="1" x14ac:dyDescent="0.25">
      <c r="A150" s="25"/>
      <c r="B150" s="25"/>
      <c r="C150" s="25"/>
      <c r="D150" s="25"/>
      <c r="E150" s="25"/>
      <c r="F150" s="72"/>
      <c r="G150" s="72"/>
      <c r="H150" s="72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25"/>
      <c r="B151" s="25"/>
      <c r="C151" s="28" t="s">
        <v>125</v>
      </c>
      <c r="D151" s="29"/>
      <c r="E151" s="29"/>
      <c r="F151" s="73"/>
      <c r="G151" s="73"/>
      <c r="H151" s="73"/>
      <c r="I151" s="4"/>
      <c r="J151" s="5"/>
      <c r="K151" s="5"/>
      <c r="L151" s="5"/>
      <c r="M151" s="5"/>
    </row>
    <row r="152" spans="1:24" ht="15.75" customHeight="1" x14ac:dyDescent="0.25">
      <c r="A152" s="25"/>
      <c r="B152" s="25"/>
      <c r="C152" s="31"/>
      <c r="D152" s="25" t="s">
        <v>126</v>
      </c>
      <c r="E152" s="25"/>
      <c r="F152" s="30">
        <v>30000</v>
      </c>
      <c r="G152" s="30">
        <v>26571.37</v>
      </c>
      <c r="H152" s="30">
        <v>30000</v>
      </c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thickBot="1" x14ac:dyDescent="0.3">
      <c r="A153" s="25"/>
      <c r="B153" s="25"/>
      <c r="C153" s="31"/>
      <c r="D153" s="25" t="s">
        <v>127</v>
      </c>
      <c r="E153" s="25"/>
      <c r="F153" s="48">
        <v>0</v>
      </c>
      <c r="G153" s="48">
        <v>3506.44</v>
      </c>
      <c r="H153" s="48">
        <v>0</v>
      </c>
      <c r="I153" s="4"/>
      <c r="J153" s="5"/>
      <c r="K153" s="5"/>
      <c r="L153" s="5"/>
      <c r="M153" s="5"/>
    </row>
    <row r="154" spans="1:24" ht="15.75" customHeight="1" x14ac:dyDescent="0.25">
      <c r="A154" s="25"/>
      <c r="B154" s="25"/>
      <c r="C154" s="34" t="s">
        <v>128</v>
      </c>
      <c r="D154" s="35"/>
      <c r="E154" s="35"/>
      <c r="F154" s="84">
        <f t="shared" ref="F154" si="18">SUM(F152:F153)</f>
        <v>30000</v>
      </c>
      <c r="G154" s="84">
        <f>SUM(G152:G153)</f>
        <v>30077.809999999998</v>
      </c>
      <c r="H154" s="84">
        <f t="shared" ref="H154" si="19">SUM(H152:H153)</f>
        <v>30000</v>
      </c>
      <c r="I154" s="15"/>
      <c r="J154" s="5"/>
      <c r="K154" s="5"/>
      <c r="L154" s="5"/>
      <c r="M154" s="5"/>
    </row>
    <row r="155" spans="1:24" ht="15.75" customHeight="1" x14ac:dyDescent="0.25">
      <c r="A155" s="25"/>
      <c r="B155" s="25"/>
      <c r="C155" s="25"/>
      <c r="D155" s="65"/>
      <c r="E155" s="25"/>
      <c r="F155" s="50"/>
      <c r="G155" s="50"/>
      <c r="H155" s="50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25"/>
      <c r="B156" s="25"/>
      <c r="C156" s="28" t="s">
        <v>129</v>
      </c>
      <c r="D156" s="29"/>
      <c r="E156" s="29"/>
      <c r="F156" s="51"/>
      <c r="G156" s="51"/>
      <c r="H156" s="51"/>
      <c r="I156" s="4"/>
      <c r="J156" s="5"/>
      <c r="K156" s="5"/>
      <c r="L156" s="5"/>
      <c r="M156" s="5"/>
    </row>
    <row r="157" spans="1:24" ht="15.75" customHeight="1" thickBot="1" x14ac:dyDescent="0.3">
      <c r="A157" s="25"/>
      <c r="B157" s="25"/>
      <c r="C157" s="31"/>
      <c r="D157" s="25" t="s">
        <v>130</v>
      </c>
      <c r="E157" s="25"/>
      <c r="F157" s="48">
        <v>65000</v>
      </c>
      <c r="G157" s="48">
        <v>57259.07</v>
      </c>
      <c r="H157" s="48">
        <v>65000</v>
      </c>
      <c r="I157" s="4"/>
      <c r="J157" s="5"/>
      <c r="K157" s="5"/>
      <c r="L157" s="5"/>
      <c r="M157" s="5"/>
    </row>
    <row r="158" spans="1:24" ht="15.75" customHeight="1" x14ac:dyDescent="0.25">
      <c r="A158" s="25"/>
      <c r="B158" s="25"/>
      <c r="C158" s="34" t="s">
        <v>131</v>
      </c>
      <c r="D158" s="35"/>
      <c r="E158" s="35"/>
      <c r="F158" s="84">
        <f t="shared" ref="F158" si="20">SUM(F157)</f>
        <v>65000</v>
      </c>
      <c r="G158" s="84">
        <v>57259.07</v>
      </c>
      <c r="H158" s="84">
        <f t="shared" ref="H158" si="21">SUM(H157)</f>
        <v>65000</v>
      </c>
      <c r="I158" s="15"/>
      <c r="J158" s="5"/>
      <c r="K158" s="5"/>
      <c r="L158" s="5"/>
      <c r="M158" s="5"/>
    </row>
    <row r="159" spans="1:24" ht="15.75" customHeight="1" x14ac:dyDescent="0.25">
      <c r="A159" s="25"/>
      <c r="B159" s="25"/>
      <c r="C159" s="25"/>
      <c r="D159" s="25"/>
      <c r="E159" s="25"/>
      <c r="F159" s="50"/>
      <c r="G159" s="50"/>
      <c r="H159" s="50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25"/>
      <c r="B160" s="25"/>
      <c r="C160" s="28" t="s">
        <v>132</v>
      </c>
      <c r="D160" s="29"/>
      <c r="E160" s="29"/>
      <c r="F160" s="51"/>
      <c r="G160" s="51"/>
      <c r="H160" s="51"/>
      <c r="I160" s="4"/>
      <c r="J160" s="5"/>
      <c r="K160" s="5"/>
      <c r="L160" s="5"/>
      <c r="M160" s="5"/>
    </row>
    <row r="161" spans="1:24" ht="15.75" customHeight="1" x14ac:dyDescent="0.25">
      <c r="A161" s="25"/>
      <c r="B161" s="25"/>
      <c r="C161" s="31"/>
      <c r="D161" s="25" t="s">
        <v>133</v>
      </c>
      <c r="E161" s="25"/>
      <c r="F161" s="30">
        <v>70000</v>
      </c>
      <c r="G161" s="30">
        <v>70078.05</v>
      </c>
      <c r="H161" s="30">
        <v>60000</v>
      </c>
      <c r="I161" s="4"/>
      <c r="J161" s="5"/>
      <c r="K161" s="5"/>
      <c r="L161" s="8"/>
      <c r="M161" s="8"/>
    </row>
    <row r="162" spans="1:24" s="103" customFormat="1" ht="15.75" customHeight="1" x14ac:dyDescent="0.25">
      <c r="A162" s="99"/>
      <c r="B162" s="99"/>
      <c r="C162" s="100"/>
      <c r="D162" s="99" t="s">
        <v>134</v>
      </c>
      <c r="E162" s="99"/>
      <c r="F162" s="101">
        <v>155000</v>
      </c>
      <c r="G162" s="101">
        <v>112870.49</v>
      </c>
      <c r="H162" s="101">
        <v>155000</v>
      </c>
      <c r="I162" s="105"/>
      <c r="J162" s="102"/>
      <c r="K162" s="102"/>
      <c r="L162" s="102"/>
      <c r="M162" s="102"/>
    </row>
    <row r="163" spans="1:24" s="103" customFormat="1" ht="15.75" customHeight="1" x14ac:dyDescent="0.25">
      <c r="A163" s="99"/>
      <c r="B163" s="99"/>
      <c r="C163" s="100"/>
      <c r="D163" s="99" t="s">
        <v>135</v>
      </c>
      <c r="E163" s="99"/>
      <c r="F163" s="101">
        <v>16500</v>
      </c>
      <c r="G163" s="101">
        <v>16229.29</v>
      </c>
      <c r="H163" s="101">
        <v>15000</v>
      </c>
      <c r="I163" s="105"/>
      <c r="J163" s="104"/>
      <c r="K163" s="102"/>
      <c r="L163" s="102"/>
      <c r="M163" s="102"/>
    </row>
    <row r="164" spans="1:24" ht="15.75" customHeight="1" x14ac:dyDescent="0.25">
      <c r="A164" s="25"/>
      <c r="B164" s="25"/>
      <c r="C164" s="31"/>
      <c r="D164" s="25" t="s">
        <v>136</v>
      </c>
      <c r="E164" s="25"/>
      <c r="F164" s="30">
        <v>8000</v>
      </c>
      <c r="G164" s="30">
        <v>7826.61</v>
      </c>
      <c r="H164" s="30">
        <v>7500</v>
      </c>
      <c r="I164" s="4"/>
      <c r="J164" s="16"/>
      <c r="K164" s="5"/>
      <c r="L164" s="5"/>
      <c r="M164" s="5"/>
    </row>
    <row r="165" spans="1:24" ht="15.75" customHeight="1" x14ac:dyDescent="0.25">
      <c r="A165" s="25"/>
      <c r="B165" s="25"/>
      <c r="C165" s="31"/>
      <c r="D165" s="25" t="s">
        <v>137</v>
      </c>
      <c r="E165" s="25"/>
      <c r="F165" s="30">
        <v>6000</v>
      </c>
      <c r="G165" s="30">
        <v>6000</v>
      </c>
      <c r="H165" s="30">
        <v>6000</v>
      </c>
      <c r="I165" s="4"/>
      <c r="J165" s="16"/>
      <c r="K165" s="5"/>
      <c r="L165" s="5"/>
      <c r="M165" s="5"/>
    </row>
    <row r="166" spans="1:24" ht="15.75" customHeight="1" x14ac:dyDescent="0.25">
      <c r="A166" s="25"/>
      <c r="B166" s="25"/>
      <c r="C166" s="31"/>
      <c r="D166" s="25" t="s">
        <v>138</v>
      </c>
      <c r="E166" s="25"/>
      <c r="F166" s="30">
        <v>2500</v>
      </c>
      <c r="G166" s="30">
        <v>2500</v>
      </c>
      <c r="H166" s="30">
        <v>5000</v>
      </c>
      <c r="I166" s="4"/>
      <c r="J166" s="1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thickBot="1" x14ac:dyDescent="0.3">
      <c r="A167" s="25"/>
      <c r="B167" s="25"/>
      <c r="C167" s="31"/>
      <c r="D167" s="25" t="s">
        <v>139</v>
      </c>
      <c r="E167" s="25"/>
      <c r="F167" s="78">
        <v>2000</v>
      </c>
      <c r="G167" s="78">
        <v>1000</v>
      </c>
      <c r="H167" s="78">
        <v>2000</v>
      </c>
      <c r="I167" s="4"/>
      <c r="J167" s="1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thickTop="1" x14ac:dyDescent="0.25">
      <c r="A168" s="25"/>
      <c r="B168" s="25"/>
      <c r="C168" s="34" t="s">
        <v>140</v>
      </c>
      <c r="D168" s="35"/>
      <c r="E168" s="35"/>
      <c r="F168" s="86">
        <f>SUM(F161:F167)</f>
        <v>260000</v>
      </c>
      <c r="G168" s="86">
        <f>SUM(G161:G167)</f>
        <v>216504.44</v>
      </c>
      <c r="H168" s="86">
        <f>SUM(H161:H167)</f>
        <v>250500</v>
      </c>
      <c r="I168" s="15"/>
      <c r="J168" s="16"/>
      <c r="K168" s="5"/>
      <c r="L168" s="5"/>
      <c r="M168" s="5"/>
    </row>
    <row r="169" spans="1:24" ht="15.75" customHeight="1" x14ac:dyDescent="0.25">
      <c r="A169" s="25"/>
      <c r="B169" s="25"/>
      <c r="C169" s="25"/>
      <c r="D169" s="25"/>
      <c r="E169" s="25"/>
      <c r="F169" s="50"/>
      <c r="G169" s="50"/>
      <c r="H169" s="50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25"/>
      <c r="B170" s="25"/>
      <c r="C170" s="28" t="s">
        <v>141</v>
      </c>
      <c r="D170" s="29"/>
      <c r="E170" s="29"/>
      <c r="F170" s="51"/>
      <c r="G170" s="51"/>
      <c r="H170" s="51"/>
      <c r="I170" s="4"/>
      <c r="J170" s="16"/>
      <c r="K170" s="5"/>
      <c r="L170" s="5"/>
      <c r="M170" s="5"/>
    </row>
    <row r="171" spans="1:24" ht="15.75" customHeight="1" thickBot="1" x14ac:dyDescent="0.3">
      <c r="A171" s="25"/>
      <c r="B171" s="25"/>
      <c r="C171" s="31"/>
      <c r="D171" s="25" t="s">
        <v>142</v>
      </c>
      <c r="E171" s="25"/>
      <c r="F171" s="48">
        <v>50000</v>
      </c>
      <c r="G171" s="48">
        <v>35820.39</v>
      </c>
      <c r="H171" s="48">
        <v>50000</v>
      </c>
      <c r="I171" s="4"/>
      <c r="J171" s="16"/>
      <c r="K171" s="5"/>
      <c r="L171" s="5"/>
      <c r="M171" s="5"/>
    </row>
    <row r="172" spans="1:24" ht="15.75" customHeight="1" x14ac:dyDescent="0.25">
      <c r="A172" s="25"/>
      <c r="B172" s="25"/>
      <c r="C172" s="34" t="s">
        <v>143</v>
      </c>
      <c r="D172" s="35"/>
      <c r="E172" s="35"/>
      <c r="F172" s="84">
        <f t="shared" ref="F172" si="22">SUM(F171)</f>
        <v>50000</v>
      </c>
      <c r="G172" s="84">
        <v>35820.39</v>
      </c>
      <c r="H172" s="84">
        <f t="shared" ref="H172" si="23">SUM(H171)</f>
        <v>50000</v>
      </c>
      <c r="I172" s="15"/>
      <c r="J172" s="16"/>
      <c r="K172" s="5"/>
      <c r="L172" s="5"/>
      <c r="M172" s="5"/>
    </row>
    <row r="173" spans="1:24" ht="15.75" customHeight="1" x14ac:dyDescent="0.25">
      <c r="A173" s="25"/>
      <c r="B173" s="25"/>
      <c r="C173" s="25"/>
      <c r="D173" s="25"/>
      <c r="E173" s="25"/>
      <c r="F173" s="50"/>
      <c r="G173" s="50"/>
      <c r="H173" s="50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25"/>
      <c r="B174" s="25"/>
      <c r="C174" s="28" t="s">
        <v>144</v>
      </c>
      <c r="D174" s="29"/>
      <c r="E174" s="29"/>
      <c r="F174" s="51"/>
      <c r="G174" s="51"/>
      <c r="H174" s="51"/>
      <c r="I174" s="4"/>
      <c r="J174" s="5"/>
      <c r="K174" s="5"/>
      <c r="L174" s="5"/>
      <c r="M174" s="5"/>
    </row>
    <row r="175" spans="1:24" ht="15.75" customHeight="1" thickBot="1" x14ac:dyDescent="0.3">
      <c r="A175" s="25"/>
      <c r="B175" s="25"/>
      <c r="C175" s="31"/>
      <c r="D175" s="25" t="s">
        <v>145</v>
      </c>
      <c r="E175" s="25"/>
      <c r="F175" s="30">
        <v>3000</v>
      </c>
      <c r="G175" s="30">
        <v>2769</v>
      </c>
      <c r="H175" s="30">
        <v>3000</v>
      </c>
      <c r="I175" s="4"/>
      <c r="J175" s="5"/>
      <c r="K175" s="5"/>
      <c r="L175" s="5"/>
      <c r="M175" s="5"/>
    </row>
    <row r="176" spans="1:24" ht="15.75" customHeight="1" x14ac:dyDescent="0.25">
      <c r="A176" s="25"/>
      <c r="B176" s="25"/>
      <c r="C176" s="34" t="s">
        <v>146</v>
      </c>
      <c r="D176" s="35"/>
      <c r="E176" s="35"/>
      <c r="F176" s="84">
        <f>SUM(F175:F175)</f>
        <v>3000</v>
      </c>
      <c r="G176" s="84">
        <v>2769</v>
      </c>
      <c r="H176" s="84">
        <f>SUM(H175:H175)</f>
        <v>3000</v>
      </c>
      <c r="I176" s="4"/>
      <c r="J176" s="5"/>
      <c r="K176" s="5"/>
      <c r="L176" s="5"/>
      <c r="M176" s="5"/>
    </row>
    <row r="177" spans="1:24" ht="15.75" customHeight="1" x14ac:dyDescent="0.25">
      <c r="A177" s="25"/>
      <c r="B177" s="25"/>
      <c r="C177" s="25"/>
      <c r="D177" s="25"/>
      <c r="E177" s="25"/>
      <c r="F177" s="50"/>
      <c r="G177" s="50"/>
      <c r="H177" s="50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25"/>
      <c r="B178" s="25"/>
      <c r="C178" s="28" t="s">
        <v>147</v>
      </c>
      <c r="D178" s="29"/>
      <c r="E178" s="29"/>
      <c r="F178" s="51"/>
      <c r="G178" s="51"/>
      <c r="H178" s="51"/>
      <c r="I178" s="4"/>
      <c r="J178" s="5"/>
      <c r="K178" s="5"/>
      <c r="L178" s="5"/>
      <c r="M178" s="5"/>
    </row>
    <row r="179" spans="1:24" ht="15.75" customHeight="1" thickBot="1" x14ac:dyDescent="0.3">
      <c r="A179" s="25"/>
      <c r="B179" s="25"/>
      <c r="C179" s="31"/>
      <c r="D179" s="25" t="s">
        <v>148</v>
      </c>
      <c r="E179" s="25"/>
      <c r="F179" s="48">
        <v>2500</v>
      </c>
      <c r="G179" s="48">
        <v>2500</v>
      </c>
      <c r="H179" s="48">
        <v>2500</v>
      </c>
      <c r="I179" s="4"/>
      <c r="J179" s="5"/>
      <c r="K179" s="5"/>
      <c r="L179" s="5"/>
      <c r="M179" s="5"/>
    </row>
    <row r="180" spans="1:24" ht="15.75" customHeight="1" x14ac:dyDescent="0.25">
      <c r="A180" s="25"/>
      <c r="B180" s="25"/>
      <c r="C180" s="34" t="s">
        <v>149</v>
      </c>
      <c r="D180" s="35"/>
      <c r="E180" s="35"/>
      <c r="F180" s="84">
        <f t="shared" ref="F180" si="24">SUM(F179)</f>
        <v>2500</v>
      </c>
      <c r="G180" s="84">
        <v>2500</v>
      </c>
      <c r="H180" s="84">
        <f t="shared" ref="H180" si="25">SUM(H179)</f>
        <v>2500</v>
      </c>
      <c r="I180" s="15"/>
      <c r="J180" s="5"/>
      <c r="K180" s="5"/>
      <c r="L180" s="5"/>
      <c r="M180" s="5"/>
    </row>
    <row r="181" spans="1:24" ht="15.75" customHeight="1" x14ac:dyDescent="0.25">
      <c r="A181" s="25"/>
      <c r="B181" s="25"/>
      <c r="C181" s="25"/>
      <c r="D181" s="65"/>
      <c r="E181" s="25"/>
      <c r="F181" s="87"/>
      <c r="G181" s="87"/>
      <c r="H181" s="87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thickBot="1" x14ac:dyDescent="0.3">
      <c r="A182" s="25"/>
      <c r="B182" s="25"/>
      <c r="C182" s="28" t="s">
        <v>150</v>
      </c>
      <c r="D182" s="29"/>
      <c r="E182" s="29"/>
      <c r="F182" s="57">
        <v>20000</v>
      </c>
      <c r="G182" s="57">
        <v>18999</v>
      </c>
      <c r="H182" s="57">
        <v>2500</v>
      </c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03" customFormat="1" ht="15.75" customHeight="1" x14ac:dyDescent="0.25">
      <c r="A183" s="99"/>
      <c r="B183" s="99"/>
      <c r="C183" s="106" t="s">
        <v>151</v>
      </c>
      <c r="D183" s="107"/>
      <c r="E183" s="107"/>
      <c r="F183" s="108">
        <f t="shared" ref="F183" si="26">SUM(F182)</f>
        <v>20000</v>
      </c>
      <c r="G183" s="108">
        <v>18999</v>
      </c>
      <c r="H183" s="108">
        <f t="shared" ref="H183" si="27">SUM(H182)</f>
        <v>2500</v>
      </c>
      <c r="I183" s="105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</row>
    <row r="184" spans="1:24" ht="15.75" customHeight="1" x14ac:dyDescent="0.25">
      <c r="A184" s="25"/>
      <c r="B184" s="25"/>
      <c r="C184" s="25"/>
      <c r="D184" s="65"/>
      <c r="E184" s="25"/>
      <c r="F184" s="51"/>
      <c r="G184" s="51"/>
      <c r="H184" s="51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25"/>
      <c r="B185" s="25"/>
      <c r="C185" s="28" t="s">
        <v>152</v>
      </c>
      <c r="D185" s="29"/>
      <c r="E185" s="29"/>
      <c r="F185" s="87"/>
      <c r="G185" s="87"/>
      <c r="H185" s="87"/>
      <c r="I185" s="4"/>
      <c r="J185" s="5"/>
      <c r="K185" s="5"/>
      <c r="L185" s="5"/>
      <c r="M185" s="5"/>
    </row>
    <row r="186" spans="1:24" ht="15.75" customHeight="1" thickBot="1" x14ac:dyDescent="0.3">
      <c r="A186" s="25"/>
      <c r="B186" s="25"/>
      <c r="C186" s="31"/>
      <c r="D186" s="25" t="s">
        <v>153</v>
      </c>
      <c r="E186" s="25"/>
      <c r="F186" s="30">
        <v>15000</v>
      </c>
      <c r="G186" s="30">
        <v>14223.08</v>
      </c>
      <c r="H186" s="30">
        <v>12000</v>
      </c>
      <c r="I186" s="4"/>
      <c r="J186" s="5"/>
      <c r="K186" s="5"/>
      <c r="L186" s="5"/>
      <c r="M186" s="5"/>
    </row>
    <row r="187" spans="1:24" ht="15.75" customHeight="1" x14ac:dyDescent="0.25">
      <c r="A187" s="25"/>
      <c r="B187" s="25"/>
      <c r="C187" s="34" t="s">
        <v>154</v>
      </c>
      <c r="D187" s="35"/>
      <c r="E187" s="35"/>
      <c r="F187" s="84">
        <f>SUM(F186:F186)</f>
        <v>15000</v>
      </c>
      <c r="G187" s="84">
        <v>14223.08</v>
      </c>
      <c r="H187" s="84">
        <f>SUM(H186:H186)</f>
        <v>12000</v>
      </c>
      <c r="I187" s="15"/>
      <c r="J187" s="5"/>
      <c r="K187" s="5"/>
      <c r="L187" s="5"/>
      <c r="M187" s="5"/>
    </row>
    <row r="188" spans="1:24" ht="15.75" customHeight="1" x14ac:dyDescent="0.25">
      <c r="A188" s="25"/>
      <c r="B188" s="25"/>
      <c r="C188" s="25"/>
      <c r="D188" s="25"/>
      <c r="E188" s="25"/>
      <c r="F188" s="50"/>
      <c r="G188" s="50"/>
      <c r="H188" s="50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25"/>
      <c r="B189" s="25"/>
      <c r="C189" s="28" t="s">
        <v>155</v>
      </c>
      <c r="D189" s="29"/>
      <c r="E189" s="29"/>
      <c r="F189" s="51"/>
      <c r="G189" s="51"/>
      <c r="H189" s="51"/>
      <c r="I189" s="4"/>
      <c r="J189" s="5"/>
      <c r="K189" s="5"/>
      <c r="L189" s="5"/>
      <c r="M189" s="5"/>
    </row>
    <row r="190" spans="1:24" ht="15.75" customHeight="1" thickBot="1" x14ac:dyDescent="0.3">
      <c r="A190" s="25"/>
      <c r="B190" s="25"/>
      <c r="C190" s="31"/>
      <c r="D190" s="65" t="s">
        <v>156</v>
      </c>
      <c r="E190" s="25"/>
      <c r="F190" s="48">
        <v>12000</v>
      </c>
      <c r="G190" s="48">
        <v>11829.2</v>
      </c>
      <c r="H190" s="48">
        <v>12000</v>
      </c>
      <c r="I190" s="4"/>
      <c r="J190" s="5"/>
      <c r="K190" s="5"/>
      <c r="L190" s="5"/>
      <c r="M190" s="5"/>
    </row>
    <row r="191" spans="1:24" ht="15.75" customHeight="1" x14ac:dyDescent="0.25">
      <c r="A191" s="25"/>
      <c r="B191" s="25"/>
      <c r="C191" s="34" t="s">
        <v>157</v>
      </c>
      <c r="D191" s="35"/>
      <c r="E191" s="35"/>
      <c r="F191" s="84">
        <f t="shared" ref="F191" si="28">SUM(F190)</f>
        <v>12000</v>
      </c>
      <c r="G191" s="84">
        <v>11829.2</v>
      </c>
      <c r="H191" s="84">
        <f t="shared" ref="H191" si="29">SUM(H190)</f>
        <v>12000</v>
      </c>
      <c r="I191" s="15"/>
      <c r="J191" s="5"/>
      <c r="K191" s="5"/>
      <c r="L191" s="5"/>
      <c r="M191" s="5"/>
    </row>
    <row r="192" spans="1:24" ht="15.75" customHeight="1" x14ac:dyDescent="0.25">
      <c r="A192" s="25"/>
      <c r="B192" s="25"/>
      <c r="C192" s="25"/>
      <c r="D192" s="25"/>
      <c r="E192" s="25"/>
      <c r="F192" s="50"/>
      <c r="G192" s="50"/>
      <c r="H192" s="50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25"/>
      <c r="B193" s="25"/>
      <c r="C193" s="28" t="s">
        <v>158</v>
      </c>
      <c r="D193" s="29"/>
      <c r="E193" s="29"/>
      <c r="F193" s="51"/>
      <c r="G193" s="51"/>
      <c r="H193" s="51"/>
      <c r="I193" s="4"/>
      <c r="J193" s="5"/>
      <c r="K193" s="5"/>
      <c r="L193" s="5"/>
      <c r="M193" s="5"/>
    </row>
    <row r="194" spans="1:24" ht="15.75" customHeight="1" thickBot="1" x14ac:dyDescent="0.3">
      <c r="A194" s="25"/>
      <c r="B194" s="25"/>
      <c r="C194" s="31"/>
      <c r="D194" s="25" t="s">
        <v>159</v>
      </c>
      <c r="E194" s="25"/>
      <c r="F194" s="48">
        <v>31000</v>
      </c>
      <c r="G194" s="48">
        <v>38099.4</v>
      </c>
      <c r="H194" s="48">
        <v>31000</v>
      </c>
      <c r="I194" s="4"/>
      <c r="J194" s="5"/>
      <c r="K194" s="5"/>
      <c r="L194" s="5"/>
      <c r="M194" s="5"/>
    </row>
    <row r="195" spans="1:24" ht="15.75" customHeight="1" x14ac:dyDescent="0.25">
      <c r="A195" s="25"/>
      <c r="B195" s="25"/>
      <c r="C195" s="34" t="s">
        <v>160</v>
      </c>
      <c r="D195" s="35"/>
      <c r="E195" s="35"/>
      <c r="F195" s="86">
        <f t="shared" ref="F195" si="30">SUM(F194)</f>
        <v>31000</v>
      </c>
      <c r="G195" s="86">
        <v>38099.4</v>
      </c>
      <c r="H195" s="86">
        <f t="shared" ref="H195" si="31">SUM(H194)</f>
        <v>31000</v>
      </c>
      <c r="I195" s="15"/>
      <c r="J195" s="5"/>
      <c r="K195" s="5"/>
      <c r="L195" s="5"/>
      <c r="M195" s="5"/>
    </row>
    <row r="196" spans="1:24" ht="15.75" customHeight="1" x14ac:dyDescent="0.25">
      <c r="A196" s="25"/>
      <c r="B196" s="25"/>
      <c r="C196" s="25"/>
      <c r="D196" s="25"/>
      <c r="E196" s="25"/>
      <c r="F196" s="50"/>
      <c r="G196" s="50"/>
      <c r="H196" s="50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25"/>
      <c r="B197" s="25"/>
      <c r="C197" s="28" t="s">
        <v>161</v>
      </c>
      <c r="D197" s="29"/>
      <c r="E197" s="29"/>
      <c r="F197" s="51"/>
      <c r="G197" s="51"/>
      <c r="H197" s="51"/>
      <c r="I197" s="4"/>
      <c r="J197" s="5"/>
      <c r="K197" s="5"/>
      <c r="L197" s="5"/>
      <c r="M197" s="5"/>
    </row>
    <row r="198" spans="1:24" ht="15.75" customHeight="1" thickBot="1" x14ac:dyDescent="0.3">
      <c r="A198" s="25"/>
      <c r="B198" s="25"/>
      <c r="C198" s="31"/>
      <c r="D198" s="25" t="s">
        <v>162</v>
      </c>
      <c r="E198" s="25"/>
      <c r="F198" s="48">
        <v>1200</v>
      </c>
      <c r="G198" s="48">
        <v>1200</v>
      </c>
      <c r="H198" s="48">
        <v>800</v>
      </c>
      <c r="I198" s="4"/>
      <c r="J198" s="5"/>
      <c r="K198" s="5"/>
      <c r="L198" s="5"/>
      <c r="M198" s="5"/>
    </row>
    <row r="199" spans="1:24" ht="15.75" customHeight="1" x14ac:dyDescent="0.25">
      <c r="A199" s="25"/>
      <c r="B199" s="25"/>
      <c r="C199" s="34" t="s">
        <v>163</v>
      </c>
      <c r="D199" s="35"/>
      <c r="E199" s="35"/>
      <c r="F199" s="84">
        <f t="shared" ref="F199" si="32">SUM(F198)</f>
        <v>1200</v>
      </c>
      <c r="G199" s="84">
        <v>1200</v>
      </c>
      <c r="H199" s="84">
        <f t="shared" ref="H199" si="33">SUM(H198)</f>
        <v>800</v>
      </c>
      <c r="I199" s="15"/>
      <c r="J199" s="5"/>
      <c r="K199" s="5"/>
      <c r="L199" s="5"/>
      <c r="M199" s="5"/>
    </row>
    <row r="200" spans="1:24" ht="15.75" customHeight="1" x14ac:dyDescent="0.25">
      <c r="A200" s="25"/>
      <c r="B200" s="25"/>
      <c r="C200" s="25"/>
      <c r="D200" s="25"/>
      <c r="E200" s="25"/>
      <c r="F200" s="50"/>
      <c r="G200" s="50"/>
      <c r="H200" s="50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25"/>
      <c r="B201" s="25"/>
      <c r="C201" s="28" t="s">
        <v>164</v>
      </c>
      <c r="D201" s="29"/>
      <c r="E201" s="29"/>
      <c r="F201" s="51"/>
      <c r="G201" s="51"/>
      <c r="H201" s="51"/>
      <c r="I201" s="4"/>
      <c r="J201" s="5"/>
      <c r="K201" s="5"/>
      <c r="L201" s="5"/>
      <c r="M201" s="5"/>
    </row>
    <row r="202" spans="1:24" ht="15.75" customHeight="1" thickBot="1" x14ac:dyDescent="0.3">
      <c r="A202" s="25"/>
      <c r="B202" s="25"/>
      <c r="C202" s="31"/>
      <c r="D202" s="25" t="s">
        <v>165</v>
      </c>
      <c r="E202" s="25"/>
      <c r="F202" s="78">
        <v>7500</v>
      </c>
      <c r="G202" s="78">
        <v>5030.6099999999997</v>
      </c>
      <c r="H202" s="78">
        <v>10000</v>
      </c>
      <c r="I202" s="4"/>
      <c r="J202" s="5"/>
      <c r="K202" s="5"/>
      <c r="L202" s="5"/>
      <c r="M202" s="5"/>
    </row>
    <row r="203" spans="1:24" ht="15.75" customHeight="1" thickTop="1" x14ac:dyDescent="0.25">
      <c r="A203" s="25"/>
      <c r="B203" s="25"/>
      <c r="C203" s="34" t="s">
        <v>166</v>
      </c>
      <c r="D203" s="35"/>
      <c r="E203" s="35"/>
      <c r="F203" s="86">
        <f>SUM(F202:F202)</f>
        <v>7500</v>
      </c>
      <c r="G203" s="86">
        <v>5030.6099999999997</v>
      </c>
      <c r="H203" s="86">
        <f>SUM(H202:H202)</f>
        <v>10000</v>
      </c>
      <c r="I203" s="15"/>
      <c r="J203" s="5"/>
      <c r="K203" s="5"/>
      <c r="L203" s="5"/>
      <c r="M203" s="5"/>
    </row>
    <row r="204" spans="1:24" ht="15.75" customHeight="1" x14ac:dyDescent="0.25">
      <c r="A204" s="25"/>
      <c r="B204" s="25"/>
      <c r="C204" s="25"/>
      <c r="D204" s="25"/>
      <c r="E204" s="25"/>
      <c r="F204" s="50"/>
      <c r="G204" s="50"/>
      <c r="H204" s="50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25"/>
      <c r="B205" s="25"/>
      <c r="C205" s="28" t="s">
        <v>167</v>
      </c>
      <c r="D205" s="29"/>
      <c r="E205" s="29"/>
      <c r="F205" s="51"/>
      <c r="G205" s="51"/>
      <c r="H205" s="51"/>
      <c r="I205" s="4"/>
      <c r="J205" s="5"/>
      <c r="K205" s="5"/>
      <c r="L205" s="5"/>
      <c r="M205" s="5"/>
    </row>
    <row r="206" spans="1:24" ht="15.75" customHeight="1" thickBot="1" x14ac:dyDescent="0.3">
      <c r="A206" s="25"/>
      <c r="B206" s="25"/>
      <c r="C206" s="31"/>
      <c r="D206" s="25" t="s">
        <v>168</v>
      </c>
      <c r="E206" s="25"/>
      <c r="F206" s="48">
        <v>12000</v>
      </c>
      <c r="G206" s="48">
        <v>9956.89</v>
      </c>
      <c r="H206" s="48">
        <v>12000</v>
      </c>
      <c r="I206" s="4"/>
      <c r="J206" s="5"/>
      <c r="K206" s="5"/>
      <c r="L206" s="5"/>
      <c r="M206" s="5"/>
    </row>
    <row r="207" spans="1:24" ht="15.75" customHeight="1" x14ac:dyDescent="0.25">
      <c r="A207" s="25"/>
      <c r="B207" s="25"/>
      <c r="C207" s="34" t="s">
        <v>169</v>
      </c>
      <c r="D207" s="35"/>
      <c r="E207" s="35"/>
      <c r="F207" s="86">
        <f t="shared" ref="F207" si="34">SUM(F206)</f>
        <v>12000</v>
      </c>
      <c r="G207" s="86">
        <v>9956.89</v>
      </c>
      <c r="H207" s="86">
        <f t="shared" ref="H207" si="35">SUM(H206)</f>
        <v>12000</v>
      </c>
      <c r="I207" s="15"/>
      <c r="J207" s="5"/>
      <c r="K207" s="5"/>
      <c r="L207" s="5"/>
      <c r="M207" s="5"/>
    </row>
    <row r="208" spans="1:24" ht="15.75" customHeight="1" x14ac:dyDescent="0.25">
      <c r="A208" s="25"/>
      <c r="B208" s="25"/>
      <c r="C208" s="25"/>
      <c r="D208" s="25"/>
      <c r="E208" s="25"/>
      <c r="F208" s="50"/>
      <c r="G208" s="50"/>
      <c r="H208" s="50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25"/>
      <c r="B209" s="25"/>
      <c r="C209" s="28" t="s">
        <v>170</v>
      </c>
      <c r="D209" s="29"/>
      <c r="E209" s="29"/>
      <c r="F209" s="51"/>
      <c r="G209" s="51"/>
      <c r="H209" s="51"/>
      <c r="I209" s="4"/>
      <c r="J209" s="5"/>
      <c r="K209" s="5"/>
      <c r="L209" s="5"/>
      <c r="M209" s="5"/>
    </row>
    <row r="210" spans="1:24" ht="15.75" customHeight="1" x14ac:dyDescent="0.25">
      <c r="A210" s="25"/>
      <c r="B210" s="25"/>
      <c r="C210" s="31"/>
      <c r="D210" s="25" t="s">
        <v>171</v>
      </c>
      <c r="E210" s="25"/>
      <c r="F210" s="30">
        <v>83000</v>
      </c>
      <c r="G210" s="30">
        <v>83000</v>
      </c>
      <c r="H210" s="30">
        <v>83000</v>
      </c>
      <c r="I210" s="4"/>
      <c r="J210" s="5"/>
      <c r="K210" s="5"/>
      <c r="L210" s="5"/>
      <c r="M210" s="5"/>
    </row>
    <row r="211" spans="1:24" ht="15.75" customHeight="1" x14ac:dyDescent="0.25">
      <c r="A211" s="25"/>
      <c r="B211" s="25"/>
      <c r="C211" s="31"/>
      <c r="D211" s="25" t="s">
        <v>172</v>
      </c>
      <c r="E211" s="25"/>
      <c r="F211" s="30">
        <v>20000</v>
      </c>
      <c r="G211" s="30">
        <v>20000</v>
      </c>
      <c r="H211" s="30">
        <v>20000</v>
      </c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thickBot="1" x14ac:dyDescent="0.3">
      <c r="A212" s="25"/>
      <c r="B212" s="25"/>
      <c r="C212" s="31"/>
      <c r="D212" s="25" t="s">
        <v>173</v>
      </c>
      <c r="E212" s="25"/>
      <c r="F212" s="48">
        <v>500</v>
      </c>
      <c r="G212" s="48">
        <v>500</v>
      </c>
      <c r="H212" s="48">
        <v>500</v>
      </c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25"/>
      <c r="B213" s="25"/>
      <c r="C213" s="34" t="s">
        <v>174</v>
      </c>
      <c r="D213" s="61"/>
      <c r="E213" s="61"/>
      <c r="F213" s="84">
        <f t="shared" ref="F213" si="36">SUM(F210:F212)</f>
        <v>103500</v>
      </c>
      <c r="G213" s="84">
        <f>SUM(G210:G212)</f>
        <v>103500</v>
      </c>
      <c r="H213" s="84">
        <f t="shared" ref="H213" si="37">SUM(H210:H212)</f>
        <v>103500</v>
      </c>
      <c r="I213" s="15"/>
      <c r="J213" s="5"/>
      <c r="K213" s="5"/>
      <c r="L213" s="5"/>
      <c r="M213" s="5"/>
    </row>
    <row r="214" spans="1:24" ht="15.75" customHeight="1" x14ac:dyDescent="0.25">
      <c r="A214" s="25"/>
      <c r="B214" s="25"/>
      <c r="C214" s="54"/>
      <c r="D214" s="54"/>
      <c r="E214" s="54"/>
      <c r="F214" s="88"/>
      <c r="G214" s="89"/>
      <c r="H214" s="88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25"/>
      <c r="B215" s="25"/>
      <c r="C215" s="54"/>
      <c r="D215" s="54"/>
      <c r="E215" s="54"/>
      <c r="F215" s="89"/>
      <c r="G215" s="89"/>
      <c r="H215" s="89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25"/>
      <c r="B216" s="25"/>
      <c r="C216" s="28" t="s">
        <v>175</v>
      </c>
      <c r="D216" s="29"/>
      <c r="E216" s="28"/>
      <c r="F216" s="87"/>
      <c r="G216" s="87"/>
      <c r="H216" s="87"/>
      <c r="I216" s="4"/>
      <c r="J216" s="5"/>
      <c r="K216" s="5"/>
      <c r="L216" s="5"/>
      <c r="M216" s="5"/>
    </row>
    <row r="217" spans="1:24" ht="15.75" customHeight="1" thickBot="1" x14ac:dyDescent="0.3">
      <c r="A217" s="25"/>
      <c r="B217" s="25"/>
      <c r="C217" s="90"/>
      <c r="D217" s="65" t="s">
        <v>176</v>
      </c>
      <c r="E217" s="90"/>
      <c r="F217" s="48">
        <v>1000</v>
      </c>
      <c r="G217" s="48">
        <v>7990.56</v>
      </c>
      <c r="H217" s="48">
        <v>1000</v>
      </c>
      <c r="I217" s="4"/>
      <c r="J217" s="5"/>
      <c r="K217" s="5"/>
      <c r="L217" s="5"/>
      <c r="M217" s="5"/>
    </row>
    <row r="218" spans="1:24" ht="15.75" customHeight="1" x14ac:dyDescent="0.25">
      <c r="A218" s="25"/>
      <c r="B218" s="25"/>
      <c r="C218" s="91" t="s">
        <v>177</v>
      </c>
      <c r="D218" s="92"/>
      <c r="E218" s="92"/>
      <c r="F218" s="84">
        <f>SUM(F217:F217)</f>
        <v>1000</v>
      </c>
      <c r="G218" s="84">
        <v>7990.56</v>
      </c>
      <c r="H218" s="84">
        <f>SUM(H217:H217)</f>
        <v>1000</v>
      </c>
      <c r="I218" s="15"/>
      <c r="J218" s="5"/>
      <c r="K218" s="5"/>
      <c r="L218" s="5"/>
      <c r="M218" s="5"/>
    </row>
    <row r="219" spans="1:24" ht="15.75" customHeight="1" x14ac:dyDescent="0.25">
      <c r="A219" s="25"/>
      <c r="B219" s="25"/>
      <c r="C219" s="93"/>
      <c r="D219" s="67"/>
      <c r="E219" s="67"/>
      <c r="F219" s="87"/>
      <c r="G219" s="87"/>
      <c r="H219" s="87"/>
      <c r="I219" s="1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25"/>
      <c r="B220" s="25"/>
      <c r="C220" s="61"/>
      <c r="D220" s="25"/>
      <c r="E220" s="25"/>
      <c r="F220" s="94"/>
      <c r="G220" s="94"/>
      <c r="H220" s="94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thickBot="1" x14ac:dyDescent="0.3">
      <c r="A221" s="25"/>
      <c r="B221" s="25"/>
      <c r="C221" s="28" t="s">
        <v>178</v>
      </c>
      <c r="D221" s="29"/>
      <c r="E221" s="29"/>
      <c r="F221" s="57">
        <v>1000</v>
      </c>
      <c r="G221" s="57">
        <v>200</v>
      </c>
      <c r="H221" s="57">
        <v>4000</v>
      </c>
      <c r="I221" s="1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25"/>
      <c r="B222" s="25"/>
      <c r="C222" s="34" t="s">
        <v>179</v>
      </c>
      <c r="D222" s="35"/>
      <c r="E222" s="35"/>
      <c r="F222" s="84">
        <f t="shared" ref="F222" si="38">SUM(F221)</f>
        <v>1000</v>
      </c>
      <c r="G222" s="84">
        <v>200</v>
      </c>
      <c r="H222" s="84">
        <f t="shared" ref="H222" si="39">SUM(H221)</f>
        <v>4000</v>
      </c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25"/>
      <c r="B223" s="25"/>
      <c r="C223" s="31"/>
      <c r="D223" s="25"/>
      <c r="E223" s="25"/>
      <c r="F223" s="50"/>
      <c r="G223" s="50"/>
      <c r="H223" s="50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25"/>
      <c r="B224" s="25"/>
      <c r="C224" s="28" t="s">
        <v>180</v>
      </c>
      <c r="D224" s="29"/>
      <c r="E224" s="29"/>
      <c r="F224" s="51"/>
      <c r="G224" s="51"/>
      <c r="H224" s="51"/>
      <c r="I224" s="4"/>
      <c r="J224" s="5"/>
      <c r="K224" s="5"/>
      <c r="L224" s="5"/>
      <c r="M224" s="5"/>
    </row>
    <row r="225" spans="1:24" ht="15.75" customHeight="1" x14ac:dyDescent="0.25">
      <c r="A225" s="25"/>
      <c r="B225" s="25"/>
      <c r="C225" s="31"/>
      <c r="D225" s="25" t="s">
        <v>181</v>
      </c>
      <c r="E225" s="25"/>
      <c r="F225" s="30">
        <v>40000</v>
      </c>
      <c r="G225" s="30">
        <v>22750</v>
      </c>
      <c r="H225" s="30">
        <v>45000</v>
      </c>
      <c r="I225" s="98"/>
      <c r="J225" s="5"/>
      <c r="K225" s="5"/>
      <c r="L225" s="5"/>
      <c r="M225" s="5"/>
    </row>
    <row r="226" spans="1:24" ht="15.75" customHeight="1" x14ac:dyDescent="0.25">
      <c r="A226" s="25"/>
      <c r="B226" s="25"/>
      <c r="C226" s="31"/>
      <c r="D226" s="25" t="s">
        <v>182</v>
      </c>
      <c r="E226" s="25"/>
      <c r="F226" s="30">
        <v>5000</v>
      </c>
      <c r="G226" s="30">
        <v>639.05999999999995</v>
      </c>
      <c r="H226" s="30">
        <v>5000</v>
      </c>
      <c r="I226" s="4"/>
      <c r="J226" s="5"/>
      <c r="K226" s="5"/>
      <c r="L226" s="5"/>
      <c r="M226" s="5"/>
    </row>
    <row r="227" spans="1:24" ht="15.75" customHeight="1" x14ac:dyDescent="0.25">
      <c r="A227" s="25"/>
      <c r="B227" s="25"/>
      <c r="C227" s="31"/>
      <c r="D227" s="25" t="s">
        <v>183</v>
      </c>
      <c r="E227" s="25"/>
      <c r="F227" s="30">
        <v>500</v>
      </c>
      <c r="G227" s="30">
        <v>0</v>
      </c>
      <c r="H227" s="30">
        <v>500</v>
      </c>
      <c r="I227" s="4"/>
      <c r="J227" s="5"/>
      <c r="K227" s="5"/>
      <c r="L227" s="5"/>
      <c r="M227" s="5"/>
    </row>
    <row r="228" spans="1:24" ht="15.75" customHeight="1" x14ac:dyDescent="0.25">
      <c r="A228" s="25"/>
      <c r="B228" s="25"/>
      <c r="C228" s="31"/>
      <c r="D228" s="25" t="s">
        <v>184</v>
      </c>
      <c r="E228" s="25"/>
      <c r="F228" s="30">
        <v>42500</v>
      </c>
      <c r="G228" s="30">
        <v>2030.4</v>
      </c>
      <c r="H228" s="30">
        <v>60000</v>
      </c>
      <c r="I228" s="4"/>
      <c r="J228" s="5"/>
      <c r="K228" s="5"/>
      <c r="L228" s="5"/>
      <c r="M228" s="5"/>
    </row>
    <row r="229" spans="1:24" ht="15.75" customHeight="1" x14ac:dyDescent="0.25">
      <c r="A229" s="25"/>
      <c r="B229" s="25"/>
      <c r="C229" s="31"/>
      <c r="D229" s="25" t="s">
        <v>185</v>
      </c>
      <c r="E229" s="25"/>
      <c r="F229" s="30">
        <v>12000</v>
      </c>
      <c r="G229" s="30">
        <v>35551.129999999997</v>
      </c>
      <c r="H229" s="30">
        <v>42000</v>
      </c>
      <c r="I229" s="4"/>
      <c r="J229" s="5"/>
      <c r="K229" s="5"/>
      <c r="L229" s="5"/>
      <c r="M229" s="5"/>
    </row>
    <row r="230" spans="1:24" ht="15.75" customHeight="1" x14ac:dyDescent="0.25">
      <c r="A230" s="25"/>
      <c r="B230" s="25"/>
      <c r="C230" s="31"/>
      <c r="D230" s="25" t="s">
        <v>186</v>
      </c>
      <c r="E230" s="25"/>
      <c r="F230" s="30">
        <v>300</v>
      </c>
      <c r="G230" s="30">
        <v>0</v>
      </c>
      <c r="H230" s="30">
        <v>300</v>
      </c>
      <c r="I230" s="4"/>
      <c r="J230" s="5"/>
      <c r="K230" s="5"/>
      <c r="L230" s="5"/>
      <c r="M230" s="5"/>
    </row>
    <row r="231" spans="1:24" ht="15.75" customHeight="1" x14ac:dyDescent="0.25">
      <c r="A231" s="25"/>
      <c r="B231" s="25"/>
      <c r="C231" s="31"/>
      <c r="D231" s="65" t="s">
        <v>187</v>
      </c>
      <c r="E231" s="65"/>
      <c r="F231" s="30">
        <v>2500</v>
      </c>
      <c r="G231" s="30">
        <v>0</v>
      </c>
      <c r="H231" s="30">
        <v>2500</v>
      </c>
      <c r="I231" s="4"/>
      <c r="J231" s="5"/>
      <c r="K231" s="5"/>
      <c r="L231" s="5"/>
      <c r="M231" s="5"/>
    </row>
    <row r="232" spans="1:24" ht="15.75" customHeight="1" x14ac:dyDescent="0.25">
      <c r="A232" s="25"/>
      <c r="B232" s="25"/>
      <c r="C232" s="31"/>
      <c r="D232" s="25" t="s">
        <v>188</v>
      </c>
      <c r="E232" s="25"/>
      <c r="F232" s="30">
        <v>8000</v>
      </c>
      <c r="G232" s="30">
        <v>5945.56</v>
      </c>
      <c r="H232" s="30">
        <v>8000</v>
      </c>
      <c r="I232" s="4"/>
      <c r="J232" s="5"/>
      <c r="K232" s="5"/>
      <c r="L232" s="5"/>
      <c r="M232" s="5"/>
    </row>
    <row r="233" spans="1:24" ht="15.75" customHeight="1" x14ac:dyDescent="0.25">
      <c r="A233" s="25"/>
      <c r="B233" s="25"/>
      <c r="C233" s="31"/>
      <c r="D233" s="25" t="s">
        <v>221</v>
      </c>
      <c r="E233" s="25"/>
      <c r="F233" s="30">
        <v>18500</v>
      </c>
      <c r="G233" s="30">
        <v>8000</v>
      </c>
      <c r="H233" s="30">
        <v>16000</v>
      </c>
      <c r="I233" s="4"/>
      <c r="J233" s="5"/>
      <c r="K233" s="5"/>
      <c r="L233" s="5"/>
      <c r="M233" s="5"/>
    </row>
    <row r="234" spans="1:24" ht="15.75" customHeight="1" x14ac:dyDescent="0.25">
      <c r="A234" s="25"/>
      <c r="B234" s="25"/>
      <c r="C234" s="31"/>
      <c r="D234" s="25" t="s">
        <v>189</v>
      </c>
      <c r="E234" s="25"/>
      <c r="F234" s="30">
        <v>1500</v>
      </c>
      <c r="G234" s="30">
        <v>320</v>
      </c>
      <c r="H234" s="30">
        <v>1500</v>
      </c>
      <c r="I234" s="4"/>
      <c r="J234" s="5"/>
      <c r="K234" s="5"/>
      <c r="L234" s="5"/>
      <c r="M234" s="5"/>
    </row>
    <row r="235" spans="1:24" ht="15.75" customHeight="1" x14ac:dyDescent="0.25">
      <c r="A235" s="25"/>
      <c r="B235" s="25"/>
      <c r="C235" s="31"/>
      <c r="D235" s="25" t="s">
        <v>190</v>
      </c>
      <c r="E235" s="25"/>
      <c r="F235" s="30">
        <v>0</v>
      </c>
      <c r="G235" s="30">
        <v>1819.84</v>
      </c>
      <c r="H235" s="30">
        <v>0</v>
      </c>
      <c r="I235" s="4"/>
      <c r="J235" s="5"/>
      <c r="K235" s="5"/>
      <c r="L235" s="5"/>
      <c r="M235" s="5"/>
    </row>
    <row r="236" spans="1:24" ht="15.75" customHeight="1" x14ac:dyDescent="0.25">
      <c r="A236" s="25"/>
      <c r="B236" s="25"/>
      <c r="C236" s="31"/>
      <c r="D236" s="65" t="s">
        <v>191</v>
      </c>
      <c r="E236" s="25"/>
      <c r="F236" s="30">
        <v>7500</v>
      </c>
      <c r="G236" s="30">
        <v>7500</v>
      </c>
      <c r="H236" s="30">
        <v>7500</v>
      </c>
      <c r="I236" s="4"/>
      <c r="J236" s="5"/>
      <c r="K236" s="8"/>
      <c r="L236" s="5"/>
      <c r="M236" s="5"/>
    </row>
    <row r="237" spans="1:24" ht="15.75" customHeight="1" x14ac:dyDescent="0.25">
      <c r="A237" s="25"/>
      <c r="B237" s="25"/>
      <c r="C237" s="31"/>
      <c r="D237" s="25" t="s">
        <v>192</v>
      </c>
      <c r="E237" s="25"/>
      <c r="F237" s="30">
        <v>1800</v>
      </c>
      <c r="G237" s="30">
        <v>1800</v>
      </c>
      <c r="H237" s="30">
        <v>1800</v>
      </c>
      <c r="I237" s="4"/>
      <c r="J237" s="5"/>
      <c r="K237" s="5"/>
      <c r="L237" s="5"/>
      <c r="M237" s="5"/>
    </row>
    <row r="238" spans="1:24" ht="15.75" customHeight="1" x14ac:dyDescent="0.25">
      <c r="A238" s="25"/>
      <c r="B238" s="25"/>
      <c r="C238" s="31"/>
      <c r="D238" s="25" t="s">
        <v>193</v>
      </c>
      <c r="E238" s="25"/>
      <c r="F238" s="30">
        <v>0</v>
      </c>
      <c r="G238" s="30">
        <v>0</v>
      </c>
      <c r="H238" s="30">
        <v>0</v>
      </c>
      <c r="I238" s="4"/>
      <c r="J238" s="5"/>
      <c r="K238" s="5"/>
      <c r="L238" s="5"/>
      <c r="M238" s="5"/>
    </row>
    <row r="239" spans="1:24" ht="15.75" customHeight="1" x14ac:dyDescent="0.25">
      <c r="A239" s="25"/>
      <c r="B239" s="25"/>
      <c r="C239" s="31"/>
      <c r="D239" s="25" t="s">
        <v>194</v>
      </c>
      <c r="E239" s="25"/>
      <c r="F239" s="30">
        <v>2500</v>
      </c>
      <c r="G239" s="30">
        <v>2200</v>
      </c>
      <c r="H239" s="30">
        <v>2500</v>
      </c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thickBot="1" x14ac:dyDescent="0.3">
      <c r="A240" s="25"/>
      <c r="B240" s="25"/>
      <c r="C240" s="31"/>
      <c r="D240" s="25" t="s">
        <v>210</v>
      </c>
      <c r="E240" s="25"/>
      <c r="F240" s="48">
        <v>75000</v>
      </c>
      <c r="G240" s="48">
        <v>95368.21</v>
      </c>
      <c r="H240" s="48">
        <v>75000</v>
      </c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25"/>
      <c r="B241" s="25"/>
      <c r="C241" s="34" t="s">
        <v>195</v>
      </c>
      <c r="D241" s="35"/>
      <c r="E241" s="35"/>
      <c r="F241" s="84">
        <f>SUM(F225:F240)</f>
        <v>217600</v>
      </c>
      <c r="G241" s="84">
        <f>SUM(G225:G240)</f>
        <v>183924.2</v>
      </c>
      <c r="H241" s="84">
        <f>SUM(H225:H240)</f>
        <v>267600</v>
      </c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25"/>
      <c r="B242" s="25"/>
      <c r="C242" s="29"/>
      <c r="D242" s="25"/>
      <c r="E242" s="25"/>
      <c r="F242" s="73"/>
      <c r="G242" s="51"/>
      <c r="H242" s="73"/>
      <c r="I242" s="15"/>
      <c r="J242" s="5"/>
      <c r="K242" s="5"/>
      <c r="L242" s="5"/>
      <c r="M242" s="5"/>
    </row>
    <row r="243" spans="1:24" ht="15.75" customHeight="1" thickBot="1" x14ac:dyDescent="0.3">
      <c r="A243" s="25"/>
      <c r="B243" s="25"/>
      <c r="C243" s="25"/>
      <c r="D243" s="25"/>
      <c r="E243" s="25"/>
      <c r="F243" s="73"/>
      <c r="G243" s="73"/>
      <c r="H243" s="73"/>
      <c r="I243" s="1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thickBot="1" x14ac:dyDescent="0.3">
      <c r="A244" s="25"/>
      <c r="B244" s="25" t="s">
        <v>7</v>
      </c>
      <c r="C244" s="25"/>
      <c r="D244" s="25"/>
      <c r="E244" s="25"/>
      <c r="F244" s="95">
        <v>2822100</v>
      </c>
      <c r="G244" s="95">
        <v>2386325.7200000002</v>
      </c>
      <c r="H244" s="95">
        <v>2765823.29</v>
      </c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thickBot="1" x14ac:dyDescent="0.3">
      <c r="A245" s="25"/>
      <c r="B245" s="25"/>
      <c r="C245" s="25"/>
      <c r="D245" s="25"/>
      <c r="E245" s="25"/>
      <c r="F245" s="51"/>
      <c r="G245" s="51"/>
      <c r="H245" s="51"/>
      <c r="I245" s="17"/>
      <c r="J245" s="8" t="s">
        <v>196</v>
      </c>
      <c r="K245" s="5"/>
      <c r="L245" s="8"/>
      <c r="M245" s="5"/>
    </row>
    <row r="246" spans="1:24" ht="15.75" customHeight="1" thickBot="1" x14ac:dyDescent="0.3">
      <c r="A246" s="25" t="s">
        <v>197</v>
      </c>
      <c r="B246" s="25"/>
      <c r="C246" s="25"/>
      <c r="D246" s="25"/>
      <c r="E246" s="25"/>
      <c r="F246" s="95">
        <f>F102-F244</f>
        <v>-722800</v>
      </c>
      <c r="G246" s="95">
        <v>-65546.91</v>
      </c>
      <c r="H246" s="95">
        <f>H102-H244</f>
        <v>-496323.29000000004</v>
      </c>
      <c r="I246" s="4"/>
      <c r="J246" s="5"/>
      <c r="K246" s="5"/>
      <c r="L246" s="5"/>
      <c r="M246" s="5"/>
    </row>
    <row r="247" spans="1:24" ht="15.75" customHeight="1" x14ac:dyDescent="0.25">
      <c r="A247" s="25"/>
      <c r="B247" s="25"/>
      <c r="C247" s="25"/>
      <c r="D247" s="25"/>
      <c r="E247" s="25"/>
      <c r="F247" s="51"/>
      <c r="G247" s="51"/>
      <c r="H247" s="51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thickBot="1" x14ac:dyDescent="0.3">
      <c r="A248" s="25" t="s">
        <v>9</v>
      </c>
      <c r="B248" s="25"/>
      <c r="C248" s="25" t="s">
        <v>10</v>
      </c>
      <c r="D248" s="25"/>
      <c r="E248" s="25"/>
      <c r="F248" s="48">
        <v>200000</v>
      </c>
      <c r="G248" s="48">
        <v>423731.5</v>
      </c>
      <c r="H248" s="48">
        <v>200000</v>
      </c>
      <c r="I248" s="4"/>
      <c r="J248" s="5"/>
      <c r="K248" s="5"/>
      <c r="L248" s="5"/>
      <c r="M248" s="5"/>
    </row>
    <row r="249" spans="1:24" ht="15.75" customHeight="1" x14ac:dyDescent="0.25">
      <c r="A249" s="25"/>
      <c r="B249" s="25" t="s">
        <v>11</v>
      </c>
      <c r="C249" s="25"/>
      <c r="D249" s="25"/>
      <c r="E249" s="25"/>
      <c r="F249" s="71">
        <v>200000</v>
      </c>
      <c r="G249" s="71">
        <v>423731.5</v>
      </c>
      <c r="H249" s="71">
        <v>200000</v>
      </c>
      <c r="I249" s="4"/>
      <c r="J249" s="5"/>
      <c r="K249" s="5"/>
      <c r="L249" s="5"/>
      <c r="M249" s="5"/>
    </row>
    <row r="250" spans="1:24" ht="15.75" customHeight="1" x14ac:dyDescent="0.25">
      <c r="A250" s="25"/>
      <c r="B250" s="25"/>
      <c r="C250" s="25"/>
      <c r="D250" s="25"/>
      <c r="E250" s="25"/>
      <c r="F250" s="51"/>
      <c r="G250" s="51"/>
      <c r="H250" s="51"/>
      <c r="I250" s="6"/>
      <c r="J250" s="5"/>
      <c r="K250" s="5"/>
      <c r="L250" s="5"/>
      <c r="M250" s="5"/>
    </row>
    <row r="251" spans="1:24" ht="15.75" customHeight="1" x14ac:dyDescent="0.25">
      <c r="A251" s="25"/>
      <c r="B251" s="25" t="s">
        <v>12</v>
      </c>
      <c r="C251" s="25"/>
      <c r="D251" s="25"/>
      <c r="E251" s="25"/>
      <c r="F251" s="51"/>
      <c r="G251" s="51"/>
      <c r="H251" s="51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25"/>
      <c r="B252" s="25"/>
      <c r="C252" s="25" t="s">
        <v>13</v>
      </c>
      <c r="D252" s="25"/>
      <c r="E252" s="25"/>
      <c r="F252" s="30">
        <v>200000</v>
      </c>
      <c r="G252" s="30">
        <v>423731.5</v>
      </c>
      <c r="H252" s="30">
        <v>200000</v>
      </c>
      <c r="I252" s="4"/>
      <c r="J252" s="5"/>
      <c r="K252" s="5"/>
      <c r="L252" s="5"/>
      <c r="M252" s="5"/>
    </row>
    <row r="253" spans="1:24" ht="15.75" customHeight="1" thickBot="1" x14ac:dyDescent="0.3">
      <c r="A253" s="25"/>
      <c r="B253" s="25"/>
      <c r="C253" s="25" t="s">
        <v>198</v>
      </c>
      <c r="D253" s="25" t="s">
        <v>199</v>
      </c>
      <c r="E253" s="25"/>
      <c r="F253" s="48">
        <v>0</v>
      </c>
      <c r="G253" s="48">
        <v>0</v>
      </c>
      <c r="H253" s="48">
        <v>0</v>
      </c>
      <c r="I253" s="4"/>
      <c r="J253" s="5"/>
      <c r="K253" s="5"/>
      <c r="L253" s="5"/>
      <c r="M253" s="5"/>
    </row>
    <row r="254" spans="1:24" ht="15.75" customHeight="1" x14ac:dyDescent="0.25">
      <c r="A254" s="25"/>
      <c r="B254" s="25" t="s">
        <v>14</v>
      </c>
      <c r="C254" s="25"/>
      <c r="D254" s="25"/>
      <c r="E254" s="25"/>
      <c r="F254" s="85">
        <v>200000</v>
      </c>
      <c r="G254" s="85">
        <v>423731.5</v>
      </c>
      <c r="H254" s="85">
        <v>200000</v>
      </c>
      <c r="I254" s="4"/>
      <c r="J254" s="5"/>
      <c r="K254" s="5"/>
      <c r="L254" s="5"/>
      <c r="M254" s="5"/>
    </row>
    <row r="255" spans="1:24" ht="15.75" customHeight="1" x14ac:dyDescent="0.25">
      <c r="A255" s="3"/>
      <c r="B255" s="3"/>
      <c r="C255" s="3"/>
      <c r="D255" s="3"/>
      <c r="E255" s="3"/>
      <c r="F255" s="7"/>
      <c r="G255" s="7"/>
      <c r="H255" s="7"/>
      <c r="I255" s="4"/>
      <c r="J255" s="5"/>
      <c r="K255" s="5"/>
      <c r="L255" s="5"/>
      <c r="M255" s="5"/>
    </row>
    <row r="256" spans="1:24" ht="15.75" customHeight="1" x14ac:dyDescent="0.25">
      <c r="A256" s="3"/>
      <c r="B256" s="3"/>
      <c r="C256" s="3"/>
      <c r="D256" s="3"/>
      <c r="E256" s="3"/>
      <c r="F256" s="7"/>
      <c r="G256" s="7"/>
      <c r="H256" s="7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13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5.75" customHeight="1" x14ac:dyDescent="0.25">
      <c r="I258" s="5"/>
      <c r="J258" s="5"/>
      <c r="K258" s="5"/>
      <c r="L258" s="5"/>
      <c r="M258" s="5"/>
    </row>
    <row r="259" spans="1:13" ht="15.75" customHeight="1" x14ac:dyDescent="0.25">
      <c r="I259" s="5"/>
      <c r="J259" s="5"/>
    </row>
    <row r="260" spans="1:13" ht="15.75" customHeight="1" x14ac:dyDescent="0.25">
      <c r="I260" s="5"/>
      <c r="J260" s="5"/>
    </row>
    <row r="261" spans="1:13" ht="15.75" customHeight="1" x14ac:dyDescent="0.25">
      <c r="I261" s="5"/>
      <c r="J261" s="5"/>
    </row>
    <row r="262" spans="1:13" ht="15.75" customHeight="1" x14ac:dyDescent="0.25">
      <c r="I262" s="5"/>
      <c r="J262" s="5"/>
    </row>
    <row r="263" spans="1:13" ht="15.75" customHeight="1" x14ac:dyDescent="0.25">
      <c r="I263" s="5"/>
      <c r="J263" s="5"/>
    </row>
    <row r="264" spans="1:13" ht="15.75" customHeight="1" x14ac:dyDescent="0.25">
      <c r="I264" s="5"/>
      <c r="J264" s="5"/>
    </row>
    <row r="265" spans="1:13" ht="15.75" customHeight="1" x14ac:dyDescent="0.25">
      <c r="I265" s="5"/>
      <c r="J265" s="5"/>
    </row>
    <row r="266" spans="1:13" ht="15.75" customHeight="1" x14ac:dyDescent="0.25">
      <c r="I266" s="5"/>
      <c r="J266" s="5"/>
    </row>
    <row r="267" spans="1:13" ht="15.75" customHeight="1" x14ac:dyDescent="0.25">
      <c r="I267" s="5"/>
      <c r="J267" s="5"/>
    </row>
    <row r="268" spans="1:13" ht="15.75" customHeight="1" x14ac:dyDescent="0.25">
      <c r="I268" s="5"/>
      <c r="J268" s="5"/>
    </row>
    <row r="269" spans="1:13" ht="15.75" customHeight="1" x14ac:dyDescent="0.25">
      <c r="I269" s="5"/>
      <c r="J269" s="5"/>
    </row>
    <row r="270" spans="1:13" ht="15.75" customHeight="1" x14ac:dyDescent="0.25">
      <c r="I270" s="5"/>
      <c r="J270" s="5"/>
    </row>
    <row r="271" spans="1:13" ht="15.75" customHeight="1" x14ac:dyDescent="0.25">
      <c r="I271" s="5"/>
      <c r="J271" s="5"/>
    </row>
    <row r="272" spans="1:13" ht="15.75" customHeight="1" x14ac:dyDescent="0.25">
      <c r="I272" s="5"/>
      <c r="J272" s="5"/>
    </row>
    <row r="273" spans="9:10" ht="15.75" customHeight="1" x14ac:dyDescent="0.25">
      <c r="I273" s="5"/>
      <c r="J273" s="5"/>
    </row>
    <row r="274" spans="9:10" ht="15.75" customHeight="1" x14ac:dyDescent="0.25">
      <c r="I274" s="5"/>
      <c r="J274" s="5"/>
    </row>
    <row r="275" spans="9:10" ht="15.75" customHeight="1" x14ac:dyDescent="0.25">
      <c r="I275" s="5"/>
      <c r="J275" s="5"/>
    </row>
    <row r="276" spans="9:10" ht="15.75" customHeight="1" x14ac:dyDescent="0.25">
      <c r="I276" s="5"/>
      <c r="J276" s="5"/>
    </row>
    <row r="277" spans="9:10" ht="15.75" customHeight="1" x14ac:dyDescent="0.25">
      <c r="I277" s="5"/>
      <c r="J277" s="5"/>
    </row>
    <row r="278" spans="9:10" ht="15.75" customHeight="1" x14ac:dyDescent="0.25">
      <c r="I278" s="5"/>
      <c r="J278" s="5"/>
    </row>
    <row r="279" spans="9:10" ht="15.75" customHeight="1" x14ac:dyDescent="0.25">
      <c r="I279" s="5"/>
      <c r="J279" s="5"/>
    </row>
    <row r="280" spans="9:10" ht="15.75" customHeight="1" x14ac:dyDescent="0.25">
      <c r="I280" s="5"/>
      <c r="J280" s="5"/>
    </row>
    <row r="281" spans="9:10" ht="15.75" customHeight="1" x14ac:dyDescent="0.25">
      <c r="I281" s="5"/>
      <c r="J281" s="5"/>
    </row>
    <row r="282" spans="9:10" ht="15.75" customHeight="1" x14ac:dyDescent="0.25">
      <c r="I282" s="5"/>
      <c r="J282" s="5"/>
    </row>
    <row r="283" spans="9:10" ht="15.75" customHeight="1" x14ac:dyDescent="0.25">
      <c r="I283" s="5"/>
      <c r="J283" s="5"/>
    </row>
    <row r="284" spans="9:10" ht="15.75" customHeight="1" x14ac:dyDescent="0.25">
      <c r="I284" s="5"/>
      <c r="J284" s="5"/>
    </row>
    <row r="285" spans="9:10" ht="15.75" customHeight="1" x14ac:dyDescent="0.25">
      <c r="I285" s="5"/>
      <c r="J285" s="5"/>
    </row>
    <row r="286" spans="9:10" ht="15.75" customHeight="1" x14ac:dyDescent="0.25">
      <c r="I286" s="5"/>
      <c r="J286" s="5"/>
    </row>
    <row r="287" spans="9:10" ht="15.75" customHeight="1" x14ac:dyDescent="0.25">
      <c r="I287" s="5"/>
      <c r="J287" s="5"/>
    </row>
    <row r="288" spans="9:10" ht="15.75" customHeight="1" x14ac:dyDescent="0.25">
      <c r="I288" s="5"/>
      <c r="J288" s="5"/>
    </row>
    <row r="289" spans="9:10" ht="15.75" customHeight="1" x14ac:dyDescent="0.25">
      <c r="I289" s="5"/>
      <c r="J289" s="5"/>
    </row>
    <row r="290" spans="9:10" ht="15.75" customHeight="1" x14ac:dyDescent="0.25">
      <c r="I290" s="5"/>
      <c r="J290" s="5"/>
    </row>
    <row r="291" spans="9:10" ht="15.75" customHeight="1" x14ac:dyDescent="0.25">
      <c r="I291" s="5"/>
      <c r="J291" s="5"/>
    </row>
    <row r="292" spans="9:10" ht="15.75" customHeight="1" x14ac:dyDescent="0.25">
      <c r="I292" s="5"/>
      <c r="J292" s="5"/>
    </row>
    <row r="293" spans="9:10" ht="15.75" customHeight="1" x14ac:dyDescent="0.25">
      <c r="I293" s="5"/>
      <c r="J293" s="5"/>
    </row>
    <row r="294" spans="9:10" ht="15.75" customHeight="1" x14ac:dyDescent="0.25">
      <c r="I294" s="5"/>
      <c r="J294" s="5"/>
    </row>
    <row r="295" spans="9:10" ht="15.75" customHeight="1" x14ac:dyDescent="0.25">
      <c r="I295" s="5"/>
      <c r="J295" s="5"/>
    </row>
    <row r="296" spans="9:10" ht="15.75" customHeight="1" x14ac:dyDescent="0.25">
      <c r="I296" s="5"/>
      <c r="J296" s="5"/>
    </row>
    <row r="297" spans="9:10" ht="15.75" customHeight="1" x14ac:dyDescent="0.25">
      <c r="I297" s="5"/>
      <c r="J297" s="5"/>
    </row>
    <row r="298" spans="9:10" ht="15.75" customHeight="1" x14ac:dyDescent="0.25">
      <c r="I298" s="5"/>
      <c r="J298" s="5"/>
    </row>
    <row r="299" spans="9:10" ht="15.75" customHeight="1" x14ac:dyDescent="0.25">
      <c r="I299" s="5"/>
      <c r="J299" s="5"/>
    </row>
    <row r="300" spans="9:10" ht="15.75" customHeight="1" x14ac:dyDescent="0.25">
      <c r="I300" s="5"/>
      <c r="J300" s="5"/>
    </row>
    <row r="301" spans="9:10" ht="15.75" customHeight="1" x14ac:dyDescent="0.25">
      <c r="I301" s="5"/>
      <c r="J301" s="5"/>
    </row>
    <row r="302" spans="9:10" ht="15.75" customHeight="1" x14ac:dyDescent="0.25">
      <c r="I302" s="5"/>
      <c r="J302" s="5"/>
    </row>
    <row r="303" spans="9:10" ht="15.75" customHeight="1" x14ac:dyDescent="0.25">
      <c r="I303" s="5"/>
      <c r="J303" s="5"/>
    </row>
    <row r="304" spans="9:10" ht="15.75" customHeight="1" x14ac:dyDescent="0.25">
      <c r="I304" s="5"/>
      <c r="J304" s="5"/>
    </row>
    <row r="305" spans="9:10" ht="15.75" customHeight="1" x14ac:dyDescent="0.25">
      <c r="I305" s="5"/>
      <c r="J305" s="5"/>
    </row>
    <row r="306" spans="9:10" ht="15.75" customHeight="1" x14ac:dyDescent="0.25">
      <c r="I306" s="5"/>
      <c r="J306" s="5"/>
    </row>
    <row r="307" spans="9:10" ht="15.75" customHeight="1" x14ac:dyDescent="0.25">
      <c r="I307" s="5"/>
      <c r="J307" s="5"/>
    </row>
    <row r="308" spans="9:10" ht="15.75" customHeight="1" x14ac:dyDescent="0.25">
      <c r="I308" s="5"/>
      <c r="J308" s="5"/>
    </row>
    <row r="309" spans="9:10" ht="15.75" customHeight="1" x14ac:dyDescent="0.25">
      <c r="I309" s="5"/>
      <c r="J309" s="5"/>
    </row>
    <row r="310" spans="9:10" ht="15.75" customHeight="1" x14ac:dyDescent="0.25">
      <c r="I310" s="5"/>
      <c r="J310" s="5"/>
    </row>
    <row r="311" spans="9:10" ht="15.75" customHeight="1" x14ac:dyDescent="0.25">
      <c r="I311" s="5"/>
      <c r="J311" s="5"/>
    </row>
    <row r="312" spans="9:10" ht="15.75" customHeight="1" x14ac:dyDescent="0.25">
      <c r="I312" s="5"/>
      <c r="J312" s="5"/>
    </row>
    <row r="313" spans="9:10" ht="15.75" customHeight="1" x14ac:dyDescent="0.25">
      <c r="I313" s="5"/>
      <c r="J313" s="5"/>
    </row>
    <row r="314" spans="9:10" ht="15.75" customHeight="1" x14ac:dyDescent="0.25">
      <c r="I314" s="5"/>
      <c r="J314" s="5"/>
    </row>
    <row r="315" spans="9:10" ht="15.75" customHeight="1" x14ac:dyDescent="0.25">
      <c r="I315" s="5"/>
      <c r="J315" s="5"/>
    </row>
    <row r="316" spans="9:10" ht="15.75" customHeight="1" x14ac:dyDescent="0.25">
      <c r="I316" s="5"/>
      <c r="J316" s="5"/>
    </row>
    <row r="317" spans="9:10" ht="15.75" customHeight="1" x14ac:dyDescent="0.25">
      <c r="I317" s="5"/>
      <c r="J317" s="5"/>
    </row>
    <row r="318" spans="9:10" ht="15.75" customHeight="1" x14ac:dyDescent="0.25">
      <c r="I318" s="5"/>
      <c r="J318" s="5"/>
    </row>
    <row r="319" spans="9:10" ht="15.75" customHeight="1" x14ac:dyDescent="0.25">
      <c r="I319" s="5"/>
      <c r="J319" s="5"/>
    </row>
    <row r="320" spans="9:10" ht="15.75" customHeight="1" x14ac:dyDescent="0.25">
      <c r="I320" s="5"/>
      <c r="J320" s="5"/>
    </row>
    <row r="321" spans="9:10" ht="15.75" customHeight="1" x14ac:dyDescent="0.25">
      <c r="I321" s="5"/>
      <c r="J321" s="5"/>
    </row>
    <row r="322" spans="9:10" ht="15.75" customHeight="1" x14ac:dyDescent="0.25">
      <c r="I322" s="5"/>
      <c r="J322" s="5"/>
    </row>
    <row r="323" spans="9:10" ht="15.75" customHeight="1" x14ac:dyDescent="0.25">
      <c r="I323" s="5"/>
      <c r="J323" s="5"/>
    </row>
    <row r="324" spans="9:10" ht="15.75" customHeight="1" x14ac:dyDescent="0.25">
      <c r="I324" s="5"/>
      <c r="J324" s="5"/>
    </row>
    <row r="325" spans="9:10" ht="15.75" customHeight="1" x14ac:dyDescent="0.25">
      <c r="I325" s="5"/>
      <c r="J325" s="5"/>
    </row>
    <row r="326" spans="9:10" ht="15.75" customHeight="1" x14ac:dyDescent="0.25">
      <c r="I326" s="5"/>
      <c r="J326" s="5"/>
    </row>
    <row r="327" spans="9:10" ht="15.75" customHeight="1" x14ac:dyDescent="0.25">
      <c r="I327" s="5"/>
      <c r="J327" s="5"/>
    </row>
    <row r="328" spans="9:10" ht="15.75" customHeight="1" x14ac:dyDescent="0.25">
      <c r="I328" s="5"/>
      <c r="J328" s="5"/>
    </row>
    <row r="329" spans="9:10" ht="15.75" customHeight="1" x14ac:dyDescent="0.25">
      <c r="I329" s="5"/>
      <c r="J329" s="5"/>
    </row>
    <row r="330" spans="9:10" ht="15.75" customHeight="1" x14ac:dyDescent="0.25">
      <c r="I330" s="5"/>
      <c r="J330" s="5"/>
    </row>
    <row r="331" spans="9:10" ht="15.75" customHeight="1" x14ac:dyDescent="0.25">
      <c r="I331" s="5"/>
      <c r="J331" s="5"/>
    </row>
    <row r="332" spans="9:10" ht="15.75" customHeight="1" x14ac:dyDescent="0.25">
      <c r="I332" s="5"/>
      <c r="J332" s="5"/>
    </row>
    <row r="333" spans="9:10" ht="15.75" customHeight="1" x14ac:dyDescent="0.25">
      <c r="I333" s="5"/>
      <c r="J333" s="5"/>
    </row>
    <row r="334" spans="9:10" ht="15.75" customHeight="1" x14ac:dyDescent="0.25">
      <c r="I334" s="5"/>
      <c r="J334" s="5"/>
    </row>
    <row r="335" spans="9:10" ht="15.75" customHeight="1" x14ac:dyDescent="0.25">
      <c r="I335" s="5"/>
      <c r="J335" s="5"/>
    </row>
    <row r="336" spans="9:10" ht="15.75" customHeight="1" x14ac:dyDescent="0.25">
      <c r="I336" s="5"/>
      <c r="J336" s="5"/>
    </row>
    <row r="337" spans="9:10" ht="15.75" customHeight="1" x14ac:dyDescent="0.25">
      <c r="I337" s="5"/>
      <c r="J337" s="5"/>
    </row>
    <row r="338" spans="9:10" ht="15.75" customHeight="1" x14ac:dyDescent="0.25">
      <c r="I338" s="5"/>
      <c r="J338" s="5"/>
    </row>
    <row r="339" spans="9:10" ht="15.75" customHeight="1" x14ac:dyDescent="0.25">
      <c r="I339" s="5"/>
      <c r="J339" s="5"/>
    </row>
    <row r="340" spans="9:10" ht="15.75" customHeight="1" x14ac:dyDescent="0.25">
      <c r="I340" s="5"/>
      <c r="J340" s="5"/>
    </row>
    <row r="341" spans="9:10" ht="15.75" customHeight="1" x14ac:dyDescent="0.25">
      <c r="I341" s="5"/>
      <c r="J341" s="5"/>
    </row>
    <row r="342" spans="9:10" ht="15.75" customHeight="1" x14ac:dyDescent="0.25">
      <c r="I342" s="5"/>
      <c r="J342" s="5"/>
    </row>
    <row r="343" spans="9:10" ht="15.75" customHeight="1" x14ac:dyDescent="0.25">
      <c r="I343" s="5"/>
      <c r="J343" s="5"/>
    </row>
    <row r="344" spans="9:10" ht="15.75" customHeight="1" x14ac:dyDescent="0.25">
      <c r="I344" s="5"/>
      <c r="J344" s="5"/>
    </row>
    <row r="345" spans="9:10" ht="15.75" customHeight="1" x14ac:dyDescent="0.25">
      <c r="I345" s="5"/>
      <c r="J345" s="5"/>
    </row>
    <row r="346" spans="9:10" ht="15.75" customHeight="1" x14ac:dyDescent="0.25">
      <c r="I346" s="5"/>
      <c r="J346" s="5"/>
    </row>
    <row r="347" spans="9:10" ht="15.75" customHeight="1" x14ac:dyDescent="0.25">
      <c r="I347" s="5"/>
      <c r="J347" s="5"/>
    </row>
    <row r="348" spans="9:10" ht="15.75" customHeight="1" x14ac:dyDescent="0.25">
      <c r="I348" s="5"/>
      <c r="J348" s="5"/>
    </row>
    <row r="349" spans="9:10" ht="15.75" customHeight="1" x14ac:dyDescent="0.25">
      <c r="I349" s="5"/>
      <c r="J349" s="5"/>
    </row>
    <row r="350" spans="9:10" ht="15.75" customHeight="1" x14ac:dyDescent="0.25">
      <c r="I350" s="5"/>
      <c r="J350" s="5"/>
    </row>
    <row r="351" spans="9:10" ht="15.75" customHeight="1" x14ac:dyDescent="0.25">
      <c r="I351" s="5"/>
      <c r="J351" s="5"/>
    </row>
    <row r="352" spans="9:10" ht="15.75" customHeight="1" x14ac:dyDescent="0.25">
      <c r="I352" s="5"/>
      <c r="J352" s="5"/>
    </row>
    <row r="353" spans="9:10" ht="15.75" customHeight="1" x14ac:dyDescent="0.25">
      <c r="I353" s="5"/>
      <c r="J353" s="5"/>
    </row>
    <row r="354" spans="9:10" ht="15.75" customHeight="1" x14ac:dyDescent="0.25">
      <c r="I354" s="5"/>
      <c r="J354" s="5"/>
    </row>
    <row r="355" spans="9:10" ht="15.75" customHeight="1" x14ac:dyDescent="0.25">
      <c r="I355" s="5"/>
      <c r="J355" s="5"/>
    </row>
    <row r="356" spans="9:10" ht="15.75" customHeight="1" x14ac:dyDescent="0.25">
      <c r="I356" s="5"/>
      <c r="J356" s="5"/>
    </row>
    <row r="357" spans="9:10" ht="15.75" customHeight="1" x14ac:dyDescent="0.25">
      <c r="I357" s="5"/>
      <c r="J357" s="5"/>
    </row>
    <row r="358" spans="9:10" ht="15.75" customHeight="1" x14ac:dyDescent="0.25">
      <c r="I358" s="5"/>
      <c r="J358" s="5"/>
    </row>
    <row r="359" spans="9:10" ht="15.75" customHeight="1" x14ac:dyDescent="0.25">
      <c r="I359" s="5"/>
      <c r="J359" s="5"/>
    </row>
    <row r="360" spans="9:10" ht="15.75" customHeight="1" x14ac:dyDescent="0.25">
      <c r="I360" s="5"/>
      <c r="J360" s="5"/>
    </row>
    <row r="361" spans="9:10" ht="15.75" customHeight="1" x14ac:dyDescent="0.25">
      <c r="I361" s="5"/>
      <c r="J361" s="5"/>
    </row>
    <row r="362" spans="9:10" ht="15.75" customHeight="1" x14ac:dyDescent="0.25">
      <c r="I362" s="5"/>
      <c r="J362" s="5"/>
    </row>
    <row r="363" spans="9:10" ht="15.75" customHeight="1" x14ac:dyDescent="0.25">
      <c r="I363" s="5"/>
      <c r="J363" s="5"/>
    </row>
    <row r="364" spans="9:10" ht="15.75" customHeight="1" x14ac:dyDescent="0.25">
      <c r="I364" s="5"/>
      <c r="J364" s="5"/>
    </row>
    <row r="365" spans="9:10" ht="15.75" customHeight="1" x14ac:dyDescent="0.25">
      <c r="I365" s="5"/>
      <c r="J365" s="5"/>
    </row>
    <row r="366" spans="9:10" ht="15.75" customHeight="1" x14ac:dyDescent="0.25">
      <c r="I366" s="5"/>
      <c r="J366" s="5"/>
    </row>
    <row r="367" spans="9:10" ht="15.75" customHeight="1" x14ac:dyDescent="0.25">
      <c r="I367" s="5"/>
      <c r="J367" s="5"/>
    </row>
    <row r="368" spans="9:10" ht="15.75" customHeight="1" x14ac:dyDescent="0.25">
      <c r="I368" s="5"/>
      <c r="J368" s="5"/>
    </row>
    <row r="369" spans="9:10" ht="15.75" customHeight="1" x14ac:dyDescent="0.25">
      <c r="I369" s="5"/>
      <c r="J369" s="5"/>
    </row>
    <row r="370" spans="9:10" ht="15.75" customHeight="1" x14ac:dyDescent="0.25">
      <c r="I370" s="5"/>
      <c r="J370" s="5"/>
    </row>
    <row r="371" spans="9:10" ht="15.75" customHeight="1" x14ac:dyDescent="0.25">
      <c r="I371" s="5"/>
      <c r="J371" s="5"/>
    </row>
    <row r="372" spans="9:10" ht="15.75" customHeight="1" x14ac:dyDescent="0.25">
      <c r="I372" s="5"/>
      <c r="J372" s="5"/>
    </row>
    <row r="373" spans="9:10" ht="15.75" customHeight="1" x14ac:dyDescent="0.25">
      <c r="I373" s="5"/>
      <c r="J373" s="5"/>
    </row>
    <row r="374" spans="9:10" ht="15.75" customHeight="1" x14ac:dyDescent="0.25">
      <c r="I374" s="5"/>
      <c r="J374" s="5"/>
    </row>
    <row r="375" spans="9:10" ht="15.75" customHeight="1" x14ac:dyDescent="0.25">
      <c r="I375" s="5"/>
      <c r="J375" s="5"/>
    </row>
    <row r="376" spans="9:10" ht="15.75" customHeight="1" x14ac:dyDescent="0.25">
      <c r="I376" s="5"/>
      <c r="J376" s="5"/>
    </row>
    <row r="377" spans="9:10" ht="15.75" customHeight="1" x14ac:dyDescent="0.25">
      <c r="I377" s="5"/>
      <c r="J377" s="5"/>
    </row>
    <row r="378" spans="9:10" ht="15.75" customHeight="1" x14ac:dyDescent="0.25">
      <c r="I378" s="5"/>
      <c r="J378" s="5"/>
    </row>
    <row r="379" spans="9:10" ht="15.75" customHeight="1" x14ac:dyDescent="0.25">
      <c r="I379" s="5"/>
      <c r="J379" s="5"/>
    </row>
    <row r="380" spans="9:10" ht="15.75" customHeight="1" x14ac:dyDescent="0.25">
      <c r="I380" s="5"/>
      <c r="J380" s="5"/>
    </row>
    <row r="381" spans="9:10" ht="15.75" customHeight="1" x14ac:dyDescent="0.25">
      <c r="I381" s="5"/>
      <c r="J381" s="5"/>
    </row>
    <row r="382" spans="9:10" ht="15.75" customHeight="1" x14ac:dyDescent="0.25">
      <c r="I382" s="5"/>
      <c r="J382" s="5"/>
    </row>
    <row r="383" spans="9:10" ht="15.75" customHeight="1" x14ac:dyDescent="0.25">
      <c r="I383" s="5"/>
      <c r="J383" s="5"/>
    </row>
    <row r="384" spans="9:10" ht="15.75" customHeight="1" x14ac:dyDescent="0.25">
      <c r="I384" s="5"/>
      <c r="J384" s="5"/>
    </row>
    <row r="385" spans="9:10" ht="15.75" customHeight="1" x14ac:dyDescent="0.25">
      <c r="I385" s="5"/>
      <c r="J385" s="5"/>
    </row>
    <row r="386" spans="9:10" ht="15.75" customHeight="1" x14ac:dyDescent="0.25">
      <c r="I386" s="5"/>
      <c r="J386" s="5"/>
    </row>
    <row r="387" spans="9:10" ht="15.75" customHeight="1" x14ac:dyDescent="0.25">
      <c r="I387" s="5"/>
      <c r="J387" s="5"/>
    </row>
    <row r="388" spans="9:10" ht="15.75" customHeight="1" x14ac:dyDescent="0.25">
      <c r="I388" s="5"/>
      <c r="J388" s="5"/>
    </row>
    <row r="389" spans="9:10" ht="15.75" customHeight="1" x14ac:dyDescent="0.25">
      <c r="I389" s="5"/>
      <c r="J389" s="5"/>
    </row>
    <row r="390" spans="9:10" ht="15.75" customHeight="1" x14ac:dyDescent="0.25">
      <c r="I390" s="5"/>
      <c r="J390" s="5"/>
    </row>
    <row r="391" spans="9:10" ht="15.75" customHeight="1" x14ac:dyDescent="0.25">
      <c r="I391" s="5"/>
      <c r="J391" s="5"/>
    </row>
    <row r="392" spans="9:10" ht="15.75" customHeight="1" x14ac:dyDescent="0.25">
      <c r="I392" s="5"/>
      <c r="J392" s="5"/>
    </row>
    <row r="393" spans="9:10" ht="15.75" customHeight="1" x14ac:dyDescent="0.25">
      <c r="I393" s="5"/>
      <c r="J393" s="5"/>
    </row>
    <row r="394" spans="9:10" ht="15.75" customHeight="1" x14ac:dyDescent="0.25">
      <c r="I394" s="5"/>
      <c r="J394" s="5"/>
    </row>
    <row r="395" spans="9:10" ht="15.75" customHeight="1" x14ac:dyDescent="0.25">
      <c r="I395" s="5"/>
      <c r="J395" s="5"/>
    </row>
    <row r="396" spans="9:10" ht="15.75" customHeight="1" x14ac:dyDescent="0.25">
      <c r="I396" s="5"/>
      <c r="J396" s="5"/>
    </row>
    <row r="397" spans="9:10" ht="15.75" customHeight="1" x14ac:dyDescent="0.25">
      <c r="I397" s="5"/>
      <c r="J397" s="5"/>
    </row>
    <row r="398" spans="9:10" ht="15.75" customHeight="1" x14ac:dyDescent="0.25">
      <c r="I398" s="5"/>
      <c r="J398" s="5"/>
    </row>
    <row r="399" spans="9:10" ht="15.75" customHeight="1" x14ac:dyDescent="0.25">
      <c r="I399" s="5"/>
      <c r="J399" s="5"/>
    </row>
    <row r="400" spans="9:10" ht="15.75" customHeight="1" x14ac:dyDescent="0.25">
      <c r="I400" s="5"/>
      <c r="J400" s="5"/>
    </row>
    <row r="401" spans="9:10" ht="15.75" customHeight="1" x14ac:dyDescent="0.25">
      <c r="I401" s="5"/>
      <c r="J401" s="5"/>
    </row>
    <row r="402" spans="9:10" ht="15.75" customHeight="1" x14ac:dyDescent="0.25">
      <c r="I402" s="5"/>
      <c r="J402" s="5"/>
    </row>
    <row r="403" spans="9:10" ht="15.75" customHeight="1" x14ac:dyDescent="0.25">
      <c r="I403" s="5"/>
      <c r="J403" s="5"/>
    </row>
    <row r="404" spans="9:10" ht="15.75" customHeight="1" x14ac:dyDescent="0.25">
      <c r="I404" s="5"/>
      <c r="J404" s="5"/>
    </row>
    <row r="405" spans="9:10" ht="15.75" customHeight="1" x14ac:dyDescent="0.25">
      <c r="I405" s="5"/>
      <c r="J405" s="5"/>
    </row>
    <row r="406" spans="9:10" ht="15.75" customHeight="1" x14ac:dyDescent="0.25">
      <c r="I406" s="5"/>
      <c r="J406" s="5"/>
    </row>
    <row r="407" spans="9:10" ht="15.75" customHeight="1" x14ac:dyDescent="0.25">
      <c r="I407" s="5"/>
      <c r="J407" s="5"/>
    </row>
    <row r="408" spans="9:10" ht="15.75" customHeight="1" x14ac:dyDescent="0.25">
      <c r="I408" s="5"/>
      <c r="J408" s="5"/>
    </row>
    <row r="409" spans="9:10" ht="15.75" customHeight="1" x14ac:dyDescent="0.25">
      <c r="I409" s="5"/>
      <c r="J409" s="5"/>
    </row>
    <row r="410" spans="9:10" ht="15.75" customHeight="1" x14ac:dyDescent="0.25">
      <c r="I410" s="5"/>
      <c r="J410" s="5"/>
    </row>
    <row r="411" spans="9:10" ht="15.75" customHeight="1" x14ac:dyDescent="0.25">
      <c r="I411" s="5"/>
      <c r="J411" s="5"/>
    </row>
    <row r="412" spans="9:10" ht="15.75" customHeight="1" x14ac:dyDescent="0.25">
      <c r="I412" s="5"/>
      <c r="J412" s="5"/>
    </row>
    <row r="413" spans="9:10" ht="15.75" customHeight="1" x14ac:dyDescent="0.25">
      <c r="I413" s="5"/>
      <c r="J413" s="5"/>
    </row>
    <row r="414" spans="9:10" ht="15.75" customHeight="1" x14ac:dyDescent="0.25">
      <c r="I414" s="5"/>
      <c r="J414" s="5"/>
    </row>
    <row r="415" spans="9:10" ht="15.75" customHeight="1" x14ac:dyDescent="0.25">
      <c r="I415" s="5"/>
      <c r="J415" s="5"/>
    </row>
    <row r="416" spans="9:10" ht="15.75" customHeight="1" x14ac:dyDescent="0.25">
      <c r="I416" s="5"/>
      <c r="J416" s="5"/>
    </row>
    <row r="417" spans="9:10" ht="15.75" customHeight="1" x14ac:dyDescent="0.25">
      <c r="I417" s="5"/>
      <c r="J417" s="5"/>
    </row>
    <row r="418" spans="9:10" ht="15.75" customHeight="1" x14ac:dyDescent="0.25">
      <c r="I418" s="5"/>
      <c r="J418" s="5"/>
    </row>
    <row r="419" spans="9:10" ht="15.75" customHeight="1" x14ac:dyDescent="0.25">
      <c r="I419" s="5"/>
      <c r="J419" s="5"/>
    </row>
    <row r="420" spans="9:10" ht="15.75" customHeight="1" x14ac:dyDescent="0.25">
      <c r="I420" s="5"/>
      <c r="J420" s="5"/>
    </row>
    <row r="421" spans="9:10" ht="15.75" customHeight="1" x14ac:dyDescent="0.25">
      <c r="I421" s="5"/>
      <c r="J421" s="5"/>
    </row>
    <row r="422" spans="9:10" ht="15.75" customHeight="1" x14ac:dyDescent="0.25">
      <c r="I422" s="5"/>
      <c r="J422" s="5"/>
    </row>
    <row r="423" spans="9:10" ht="15.75" customHeight="1" x14ac:dyDescent="0.25">
      <c r="I423" s="5"/>
      <c r="J423" s="5"/>
    </row>
    <row r="424" spans="9:10" ht="15.75" customHeight="1" x14ac:dyDescent="0.25">
      <c r="I424" s="5"/>
      <c r="J424" s="5"/>
    </row>
    <row r="425" spans="9:10" ht="15.75" customHeight="1" x14ac:dyDescent="0.25">
      <c r="I425" s="5"/>
      <c r="J425" s="5"/>
    </row>
    <row r="426" spans="9:10" ht="15.75" customHeight="1" x14ac:dyDescent="0.25">
      <c r="I426" s="5"/>
      <c r="J426" s="5"/>
    </row>
    <row r="427" spans="9:10" ht="15.75" customHeight="1" x14ac:dyDescent="0.25">
      <c r="I427" s="5"/>
      <c r="J427" s="5"/>
    </row>
    <row r="428" spans="9:10" ht="15.75" customHeight="1" x14ac:dyDescent="0.25">
      <c r="I428" s="5"/>
      <c r="J428" s="5"/>
    </row>
    <row r="429" spans="9:10" ht="15.75" customHeight="1" x14ac:dyDescent="0.25">
      <c r="I429" s="5"/>
      <c r="J429" s="5"/>
    </row>
    <row r="430" spans="9:10" ht="15.75" customHeight="1" x14ac:dyDescent="0.25">
      <c r="I430" s="5"/>
      <c r="J430" s="5"/>
    </row>
    <row r="431" spans="9:10" ht="15.75" customHeight="1" x14ac:dyDescent="0.25">
      <c r="I431" s="5"/>
      <c r="J431" s="5"/>
    </row>
    <row r="432" spans="9:10" ht="15.75" customHeight="1" x14ac:dyDescent="0.25">
      <c r="I432" s="5"/>
      <c r="J432" s="5"/>
    </row>
    <row r="433" spans="9:10" ht="15.75" customHeight="1" x14ac:dyDescent="0.25">
      <c r="I433" s="5"/>
      <c r="J433" s="5"/>
    </row>
    <row r="434" spans="9:10" ht="15.75" customHeight="1" x14ac:dyDescent="0.25">
      <c r="I434" s="5"/>
      <c r="J434" s="5"/>
    </row>
    <row r="435" spans="9:10" ht="15.75" customHeight="1" x14ac:dyDescent="0.25">
      <c r="I435" s="5"/>
      <c r="J435" s="5"/>
    </row>
    <row r="436" spans="9:10" ht="15.75" customHeight="1" x14ac:dyDescent="0.25">
      <c r="I436" s="5"/>
      <c r="J436" s="5"/>
    </row>
    <row r="437" spans="9:10" ht="15.75" customHeight="1" x14ac:dyDescent="0.25">
      <c r="I437" s="5"/>
      <c r="J437" s="5"/>
    </row>
    <row r="438" spans="9:10" ht="15.75" customHeight="1" x14ac:dyDescent="0.25">
      <c r="I438" s="5"/>
      <c r="J438" s="5"/>
    </row>
    <row r="439" spans="9:10" ht="15.75" customHeight="1" x14ac:dyDescent="0.25">
      <c r="I439" s="5"/>
      <c r="J439" s="5"/>
    </row>
    <row r="440" spans="9:10" ht="15.75" customHeight="1" x14ac:dyDescent="0.25">
      <c r="I440" s="5"/>
      <c r="J440" s="5"/>
    </row>
    <row r="441" spans="9:10" ht="15.75" customHeight="1" x14ac:dyDescent="0.25">
      <c r="I441" s="5"/>
      <c r="J441" s="5"/>
    </row>
    <row r="442" spans="9:10" ht="15.75" customHeight="1" x14ac:dyDescent="0.25">
      <c r="I442" s="5"/>
      <c r="J442" s="5"/>
    </row>
    <row r="443" spans="9:10" ht="15.75" customHeight="1" x14ac:dyDescent="0.25">
      <c r="I443" s="5"/>
      <c r="J443" s="5"/>
    </row>
    <row r="444" spans="9:10" ht="15.75" customHeight="1" x14ac:dyDescent="0.25">
      <c r="I444" s="5"/>
      <c r="J444" s="5"/>
    </row>
    <row r="445" spans="9:10" ht="15.75" customHeight="1" x14ac:dyDescent="0.25">
      <c r="I445" s="5"/>
      <c r="J445" s="5"/>
    </row>
    <row r="446" spans="9:10" ht="15.75" customHeight="1" x14ac:dyDescent="0.25">
      <c r="I446" s="5"/>
      <c r="J446" s="5"/>
    </row>
    <row r="447" spans="9:10" ht="15.75" customHeight="1" x14ac:dyDescent="0.25">
      <c r="I447" s="5"/>
      <c r="J447" s="5"/>
    </row>
    <row r="448" spans="9:10" ht="15.75" customHeight="1" x14ac:dyDescent="0.25">
      <c r="I448" s="5"/>
      <c r="J448" s="5"/>
    </row>
    <row r="449" spans="9:10" ht="15.75" customHeight="1" x14ac:dyDescent="0.25">
      <c r="I449" s="5"/>
      <c r="J449" s="5"/>
    </row>
    <row r="450" spans="9:10" ht="15.75" customHeight="1" x14ac:dyDescent="0.25">
      <c r="I450" s="5"/>
      <c r="J450" s="5"/>
    </row>
    <row r="451" spans="9:10" ht="15.75" customHeight="1" x14ac:dyDescent="0.25">
      <c r="I451" s="5"/>
      <c r="J451" s="5"/>
    </row>
    <row r="452" spans="9:10" ht="15.75" customHeight="1" x14ac:dyDescent="0.25">
      <c r="I452" s="5"/>
      <c r="J452" s="5"/>
    </row>
    <row r="453" spans="9:10" ht="15.75" customHeight="1" x14ac:dyDescent="0.25">
      <c r="I453" s="5"/>
      <c r="J453" s="5"/>
    </row>
    <row r="454" spans="9:10" ht="15.75" customHeight="1" x14ac:dyDescent="0.25">
      <c r="I454" s="5"/>
      <c r="J454" s="5"/>
    </row>
    <row r="455" spans="9:10" ht="15.75" customHeight="1" x14ac:dyDescent="0.25">
      <c r="I455" s="5"/>
      <c r="J455" s="5"/>
    </row>
    <row r="456" spans="9:10" ht="15.75" customHeight="1" x14ac:dyDescent="0.25">
      <c r="I456" s="5"/>
      <c r="J456" s="5"/>
    </row>
    <row r="457" spans="9:10" ht="15.75" customHeight="1" x14ac:dyDescent="0.25">
      <c r="I457" s="5"/>
      <c r="J457" s="5"/>
    </row>
    <row r="458" spans="9:10" ht="15.75" customHeight="1" x14ac:dyDescent="0.25">
      <c r="I458" s="5"/>
      <c r="J458" s="5"/>
    </row>
    <row r="459" spans="9:10" ht="15.75" customHeight="1" x14ac:dyDescent="0.25">
      <c r="I459" s="5"/>
      <c r="J459" s="5"/>
    </row>
    <row r="460" spans="9:10" ht="15.75" customHeight="1" x14ac:dyDescent="0.25">
      <c r="I460" s="5"/>
      <c r="J460" s="5"/>
    </row>
    <row r="461" spans="9:10" ht="15.75" customHeight="1" x14ac:dyDescent="0.25">
      <c r="I461" s="5"/>
      <c r="J461" s="5"/>
    </row>
    <row r="462" spans="9:10" ht="15.75" customHeight="1" x14ac:dyDescent="0.25">
      <c r="I462" s="5"/>
      <c r="J462" s="5"/>
    </row>
    <row r="463" spans="9:10" ht="15.75" customHeight="1" x14ac:dyDescent="0.25">
      <c r="I463" s="5"/>
      <c r="J463" s="5"/>
    </row>
    <row r="464" spans="9:10" ht="15.75" customHeight="1" x14ac:dyDescent="0.25">
      <c r="I464" s="5"/>
      <c r="J464" s="5"/>
    </row>
    <row r="465" spans="9:10" ht="15.75" customHeight="1" x14ac:dyDescent="0.25">
      <c r="I465" s="5"/>
      <c r="J465" s="5"/>
    </row>
    <row r="466" spans="9:10" ht="15.75" customHeight="1" x14ac:dyDescent="0.25">
      <c r="I466" s="5"/>
      <c r="J466" s="5"/>
    </row>
    <row r="467" spans="9:10" ht="15.75" customHeight="1" x14ac:dyDescent="0.25">
      <c r="I467" s="5"/>
      <c r="J467" s="5"/>
    </row>
    <row r="468" spans="9:10" ht="15.75" customHeight="1" x14ac:dyDescent="0.25">
      <c r="I468" s="5"/>
      <c r="J468" s="5"/>
    </row>
    <row r="469" spans="9:10" ht="15.75" customHeight="1" x14ac:dyDescent="0.25">
      <c r="I469" s="5"/>
      <c r="J469" s="5"/>
    </row>
    <row r="470" spans="9:10" ht="15.75" customHeight="1" x14ac:dyDescent="0.25">
      <c r="I470" s="5"/>
      <c r="J470" s="5"/>
    </row>
    <row r="471" spans="9:10" ht="15.75" customHeight="1" x14ac:dyDescent="0.25">
      <c r="I471" s="5"/>
      <c r="J471" s="5"/>
    </row>
    <row r="472" spans="9:10" ht="15.75" customHeight="1" x14ac:dyDescent="0.25">
      <c r="I472" s="5"/>
      <c r="J472" s="5"/>
    </row>
    <row r="473" spans="9:10" ht="15.75" customHeight="1" x14ac:dyDescent="0.25">
      <c r="I473" s="5"/>
      <c r="J473" s="5"/>
    </row>
    <row r="474" spans="9:10" ht="15.75" customHeight="1" x14ac:dyDescent="0.25">
      <c r="I474" s="5"/>
      <c r="J474" s="5"/>
    </row>
    <row r="475" spans="9:10" ht="15.75" customHeight="1" x14ac:dyDescent="0.25">
      <c r="I475" s="5"/>
      <c r="J475" s="5"/>
    </row>
    <row r="476" spans="9:10" ht="15.75" customHeight="1" x14ac:dyDescent="0.25">
      <c r="I476" s="5"/>
      <c r="J476" s="5"/>
    </row>
    <row r="477" spans="9:10" ht="15.75" customHeight="1" x14ac:dyDescent="0.25">
      <c r="I477" s="5"/>
      <c r="J477" s="5"/>
    </row>
    <row r="478" spans="9:10" ht="15.75" customHeight="1" x14ac:dyDescent="0.25">
      <c r="I478" s="5"/>
      <c r="J478" s="5"/>
    </row>
    <row r="479" spans="9:10" ht="15.75" customHeight="1" x14ac:dyDescent="0.25">
      <c r="I479" s="5"/>
      <c r="J479" s="5"/>
    </row>
    <row r="480" spans="9:10" ht="15.75" customHeight="1" x14ac:dyDescent="0.25">
      <c r="I480" s="5"/>
      <c r="J480" s="5"/>
    </row>
    <row r="481" spans="9:10" ht="15.75" customHeight="1" x14ac:dyDescent="0.25">
      <c r="I481" s="5"/>
      <c r="J481" s="5"/>
    </row>
    <row r="482" spans="9:10" ht="15.75" customHeight="1" x14ac:dyDescent="0.25">
      <c r="I482" s="5"/>
      <c r="J482" s="5"/>
    </row>
    <row r="483" spans="9:10" ht="15.75" customHeight="1" x14ac:dyDescent="0.25">
      <c r="I483" s="5"/>
      <c r="J483" s="5"/>
    </row>
    <row r="484" spans="9:10" ht="15.75" customHeight="1" x14ac:dyDescent="0.25">
      <c r="I484" s="5"/>
      <c r="J484" s="5"/>
    </row>
    <row r="485" spans="9:10" ht="15.75" customHeight="1" x14ac:dyDescent="0.25">
      <c r="I485" s="5"/>
      <c r="J485" s="5"/>
    </row>
    <row r="486" spans="9:10" ht="15.75" customHeight="1" x14ac:dyDescent="0.25">
      <c r="I486" s="5"/>
      <c r="J486" s="5"/>
    </row>
    <row r="487" spans="9:10" ht="15.75" customHeight="1" x14ac:dyDescent="0.25">
      <c r="I487" s="5"/>
      <c r="J487" s="5"/>
    </row>
    <row r="488" spans="9:10" ht="15.75" customHeight="1" x14ac:dyDescent="0.25">
      <c r="I488" s="5"/>
      <c r="J488" s="5"/>
    </row>
    <row r="489" spans="9:10" ht="15.75" customHeight="1" x14ac:dyDescent="0.25">
      <c r="I489" s="5"/>
      <c r="J489" s="5"/>
    </row>
    <row r="490" spans="9:10" ht="15.75" customHeight="1" x14ac:dyDescent="0.25">
      <c r="I490" s="5"/>
      <c r="J490" s="5"/>
    </row>
    <row r="491" spans="9:10" ht="15.75" customHeight="1" x14ac:dyDescent="0.25">
      <c r="I491" s="5"/>
      <c r="J491" s="5"/>
    </row>
    <row r="492" spans="9:10" ht="15.75" customHeight="1" x14ac:dyDescent="0.25">
      <c r="I492" s="5"/>
      <c r="J492" s="5"/>
    </row>
    <row r="493" spans="9:10" ht="15.75" customHeight="1" x14ac:dyDescent="0.25">
      <c r="I493" s="5"/>
      <c r="J493" s="5"/>
    </row>
    <row r="494" spans="9:10" ht="15.75" customHeight="1" x14ac:dyDescent="0.25">
      <c r="I494" s="5"/>
      <c r="J494" s="5"/>
    </row>
    <row r="495" spans="9:10" ht="15.75" customHeight="1" x14ac:dyDescent="0.25">
      <c r="I495" s="5"/>
      <c r="J495" s="5"/>
    </row>
    <row r="496" spans="9:10" ht="15.75" customHeight="1" x14ac:dyDescent="0.25">
      <c r="I496" s="5"/>
      <c r="J496" s="5"/>
    </row>
    <row r="497" spans="9:10" ht="15.75" customHeight="1" x14ac:dyDescent="0.25">
      <c r="I497" s="5"/>
      <c r="J497" s="5"/>
    </row>
    <row r="498" spans="9:10" ht="15.75" customHeight="1" x14ac:dyDescent="0.25">
      <c r="I498" s="5"/>
      <c r="J498" s="5"/>
    </row>
    <row r="499" spans="9:10" ht="15.75" customHeight="1" x14ac:dyDescent="0.25">
      <c r="I499" s="5"/>
      <c r="J499" s="5"/>
    </row>
    <row r="500" spans="9:10" ht="15.75" customHeight="1" x14ac:dyDescent="0.25">
      <c r="I500" s="5"/>
      <c r="J500" s="5"/>
    </row>
    <row r="501" spans="9:10" ht="15.75" customHeight="1" x14ac:dyDescent="0.25">
      <c r="I501" s="5"/>
      <c r="J501" s="5"/>
    </row>
    <row r="502" spans="9:10" ht="15.75" customHeight="1" x14ac:dyDescent="0.25">
      <c r="I502" s="5"/>
      <c r="J502" s="5"/>
    </row>
    <row r="503" spans="9:10" ht="15.75" customHeight="1" x14ac:dyDescent="0.25">
      <c r="I503" s="5"/>
      <c r="J503" s="5"/>
    </row>
    <row r="504" spans="9:10" ht="15.75" customHeight="1" x14ac:dyDescent="0.25">
      <c r="I504" s="5"/>
      <c r="J504" s="5"/>
    </row>
    <row r="505" spans="9:10" ht="15.75" customHeight="1" x14ac:dyDescent="0.25">
      <c r="I505" s="5"/>
      <c r="J505" s="5"/>
    </row>
    <row r="506" spans="9:10" ht="15.75" customHeight="1" x14ac:dyDescent="0.25">
      <c r="I506" s="5"/>
      <c r="J506" s="5"/>
    </row>
    <row r="507" spans="9:10" ht="15.75" customHeight="1" x14ac:dyDescent="0.25">
      <c r="I507" s="5"/>
      <c r="J507" s="5"/>
    </row>
    <row r="508" spans="9:10" ht="15.75" customHeight="1" x14ac:dyDescent="0.25">
      <c r="I508" s="5"/>
      <c r="J508" s="5"/>
    </row>
    <row r="509" spans="9:10" ht="15.75" customHeight="1" x14ac:dyDescent="0.25">
      <c r="I509" s="5"/>
      <c r="J509" s="5"/>
    </row>
    <row r="510" spans="9:10" ht="15.75" customHeight="1" x14ac:dyDescent="0.25">
      <c r="I510" s="5"/>
      <c r="J510" s="5"/>
    </row>
    <row r="511" spans="9:10" ht="15.75" customHeight="1" x14ac:dyDescent="0.25">
      <c r="I511" s="5"/>
      <c r="J511" s="5"/>
    </row>
    <row r="512" spans="9:10" ht="15.75" customHeight="1" x14ac:dyDescent="0.25">
      <c r="I512" s="5"/>
      <c r="J512" s="5"/>
    </row>
    <row r="513" spans="9:10" ht="15.75" customHeight="1" x14ac:dyDescent="0.25">
      <c r="I513" s="5"/>
      <c r="J513" s="5"/>
    </row>
    <row r="514" spans="9:10" ht="15.75" customHeight="1" x14ac:dyDescent="0.25">
      <c r="I514" s="5"/>
      <c r="J514" s="5"/>
    </row>
    <row r="515" spans="9:10" ht="15.75" customHeight="1" x14ac:dyDescent="0.25">
      <c r="I515" s="5"/>
      <c r="J515" s="5"/>
    </row>
    <row r="516" spans="9:10" ht="15.75" customHeight="1" x14ac:dyDescent="0.25">
      <c r="I516" s="5"/>
      <c r="J516" s="5"/>
    </row>
    <row r="517" spans="9:10" ht="15.75" customHeight="1" x14ac:dyDescent="0.25">
      <c r="I517" s="5"/>
      <c r="J517" s="5"/>
    </row>
    <row r="518" spans="9:10" ht="15.75" customHeight="1" x14ac:dyDescent="0.25">
      <c r="I518" s="5"/>
      <c r="J518" s="5"/>
    </row>
    <row r="519" spans="9:10" ht="15.75" customHeight="1" x14ac:dyDescent="0.25">
      <c r="I519" s="5"/>
      <c r="J519" s="5"/>
    </row>
    <row r="520" spans="9:10" ht="15.75" customHeight="1" x14ac:dyDescent="0.25">
      <c r="I520" s="5"/>
      <c r="J520" s="5"/>
    </row>
    <row r="521" spans="9:10" ht="15.75" customHeight="1" x14ac:dyDescent="0.25">
      <c r="I521" s="5"/>
      <c r="J521" s="5"/>
    </row>
    <row r="522" spans="9:10" ht="15.75" customHeight="1" x14ac:dyDescent="0.25">
      <c r="I522" s="5"/>
      <c r="J522" s="5"/>
    </row>
    <row r="523" spans="9:10" ht="15.75" customHeight="1" x14ac:dyDescent="0.25">
      <c r="I523" s="5"/>
      <c r="J523" s="5"/>
    </row>
    <row r="524" spans="9:10" ht="15.75" customHeight="1" x14ac:dyDescent="0.25">
      <c r="I524" s="5"/>
      <c r="J524" s="5"/>
    </row>
    <row r="525" spans="9:10" ht="15.75" customHeight="1" x14ac:dyDescent="0.25">
      <c r="I525" s="5"/>
      <c r="J525" s="5"/>
    </row>
    <row r="526" spans="9:10" ht="15.75" customHeight="1" x14ac:dyDescent="0.25">
      <c r="I526" s="5"/>
      <c r="J526" s="5"/>
    </row>
    <row r="527" spans="9:10" ht="15.75" customHeight="1" x14ac:dyDescent="0.25">
      <c r="I527" s="5"/>
      <c r="J527" s="5"/>
    </row>
    <row r="528" spans="9:10" ht="15.75" customHeight="1" x14ac:dyDescent="0.25">
      <c r="I528" s="5"/>
      <c r="J528" s="5"/>
    </row>
    <row r="529" spans="9:10" ht="15.75" customHeight="1" x14ac:dyDescent="0.25">
      <c r="I529" s="5"/>
      <c r="J529" s="5"/>
    </row>
    <row r="530" spans="9:10" ht="15.75" customHeight="1" x14ac:dyDescent="0.25">
      <c r="I530" s="5"/>
      <c r="J530" s="5"/>
    </row>
    <row r="531" spans="9:10" ht="15.75" customHeight="1" x14ac:dyDescent="0.25">
      <c r="I531" s="5"/>
      <c r="J531" s="5"/>
    </row>
    <row r="532" spans="9:10" ht="15.75" customHeight="1" x14ac:dyDescent="0.25">
      <c r="I532" s="5"/>
      <c r="J532" s="5"/>
    </row>
    <row r="533" spans="9:10" ht="15.75" customHeight="1" x14ac:dyDescent="0.25">
      <c r="I533" s="5"/>
      <c r="J533" s="5"/>
    </row>
    <row r="534" spans="9:10" ht="15.75" customHeight="1" x14ac:dyDescent="0.25">
      <c r="I534" s="5"/>
      <c r="J534" s="5"/>
    </row>
    <row r="535" spans="9:10" ht="15.75" customHeight="1" x14ac:dyDescent="0.25">
      <c r="I535" s="5"/>
      <c r="J535" s="5"/>
    </row>
    <row r="536" spans="9:10" ht="15.75" customHeight="1" x14ac:dyDescent="0.25">
      <c r="I536" s="5"/>
      <c r="J536" s="5"/>
    </row>
    <row r="537" spans="9:10" ht="15.75" customHeight="1" x14ac:dyDescent="0.25">
      <c r="I537" s="5"/>
      <c r="J537" s="5"/>
    </row>
    <row r="538" spans="9:10" ht="15.75" customHeight="1" x14ac:dyDescent="0.25">
      <c r="I538" s="5"/>
      <c r="J538" s="5"/>
    </row>
    <row r="539" spans="9:10" ht="15.75" customHeight="1" x14ac:dyDescent="0.25">
      <c r="I539" s="5"/>
      <c r="J539" s="5"/>
    </row>
    <row r="540" spans="9:10" ht="15.75" customHeight="1" x14ac:dyDescent="0.25">
      <c r="I540" s="5"/>
      <c r="J540" s="5"/>
    </row>
    <row r="541" spans="9:10" ht="15.75" customHeight="1" x14ac:dyDescent="0.25">
      <c r="I541" s="5"/>
      <c r="J541" s="5"/>
    </row>
    <row r="542" spans="9:10" ht="15.75" customHeight="1" x14ac:dyDescent="0.25">
      <c r="I542" s="5"/>
      <c r="J542" s="5"/>
    </row>
    <row r="543" spans="9:10" ht="15.75" customHeight="1" x14ac:dyDescent="0.25">
      <c r="I543" s="5"/>
      <c r="J543" s="5"/>
    </row>
    <row r="544" spans="9:10" ht="15.75" customHeight="1" x14ac:dyDescent="0.25">
      <c r="I544" s="5"/>
      <c r="J544" s="5"/>
    </row>
    <row r="545" spans="9:10" ht="15.75" customHeight="1" x14ac:dyDescent="0.25">
      <c r="I545" s="5"/>
      <c r="J545" s="5"/>
    </row>
    <row r="546" spans="9:10" ht="15.75" customHeight="1" x14ac:dyDescent="0.25">
      <c r="I546" s="5"/>
      <c r="J546" s="5"/>
    </row>
    <row r="547" spans="9:10" ht="15.75" customHeight="1" x14ac:dyDescent="0.25">
      <c r="I547" s="5"/>
      <c r="J547" s="5"/>
    </row>
    <row r="548" spans="9:10" ht="15.75" customHeight="1" x14ac:dyDescent="0.25">
      <c r="I548" s="5"/>
      <c r="J548" s="5"/>
    </row>
    <row r="549" spans="9:10" ht="15.75" customHeight="1" x14ac:dyDescent="0.25">
      <c r="I549" s="5"/>
      <c r="J549" s="5"/>
    </row>
    <row r="550" spans="9:10" ht="15.75" customHeight="1" x14ac:dyDescent="0.25">
      <c r="I550" s="5"/>
      <c r="J550" s="5"/>
    </row>
    <row r="551" spans="9:10" ht="15.75" customHeight="1" x14ac:dyDescent="0.25">
      <c r="I551" s="5"/>
      <c r="J551" s="5"/>
    </row>
    <row r="552" spans="9:10" ht="15.75" customHeight="1" x14ac:dyDescent="0.25">
      <c r="I552" s="5"/>
      <c r="J552" s="5"/>
    </row>
    <row r="553" spans="9:10" ht="15.75" customHeight="1" x14ac:dyDescent="0.25">
      <c r="I553" s="5"/>
      <c r="J553" s="5"/>
    </row>
    <row r="554" spans="9:10" ht="15.75" customHeight="1" x14ac:dyDescent="0.25">
      <c r="I554" s="5"/>
      <c r="J554" s="5"/>
    </row>
    <row r="555" spans="9:10" ht="15.75" customHeight="1" x14ac:dyDescent="0.25">
      <c r="I555" s="5"/>
      <c r="J555" s="5"/>
    </row>
    <row r="556" spans="9:10" ht="15.75" customHeight="1" x14ac:dyDescent="0.25">
      <c r="I556" s="5"/>
      <c r="J556" s="5"/>
    </row>
    <row r="557" spans="9:10" ht="15.75" customHeight="1" x14ac:dyDescent="0.25">
      <c r="I557" s="5"/>
      <c r="J557" s="5"/>
    </row>
    <row r="558" spans="9:10" ht="15.75" customHeight="1" x14ac:dyDescent="0.25">
      <c r="I558" s="5"/>
      <c r="J558" s="5"/>
    </row>
    <row r="559" spans="9:10" ht="15.75" customHeight="1" x14ac:dyDescent="0.25">
      <c r="I559" s="5"/>
      <c r="J559" s="5"/>
    </row>
    <row r="560" spans="9:10" ht="15.75" customHeight="1" x14ac:dyDescent="0.25">
      <c r="I560" s="5"/>
      <c r="J560" s="5"/>
    </row>
    <row r="561" spans="9:10" ht="15.75" customHeight="1" x14ac:dyDescent="0.25">
      <c r="I561" s="5"/>
      <c r="J561" s="5"/>
    </row>
    <row r="562" spans="9:10" ht="15.75" customHeight="1" x14ac:dyDescent="0.25">
      <c r="I562" s="5"/>
      <c r="J562" s="5"/>
    </row>
    <row r="563" spans="9:10" ht="15.75" customHeight="1" x14ac:dyDescent="0.25">
      <c r="I563" s="5"/>
      <c r="J563" s="5"/>
    </row>
    <row r="564" spans="9:10" ht="15.75" customHeight="1" x14ac:dyDescent="0.25">
      <c r="I564" s="5"/>
      <c r="J564" s="5"/>
    </row>
    <row r="565" spans="9:10" ht="15.75" customHeight="1" x14ac:dyDescent="0.25">
      <c r="I565" s="5"/>
      <c r="J565" s="5"/>
    </row>
    <row r="566" spans="9:10" ht="15.75" customHeight="1" x14ac:dyDescent="0.25">
      <c r="I566" s="5"/>
      <c r="J566" s="5"/>
    </row>
    <row r="567" spans="9:10" ht="15.75" customHeight="1" x14ac:dyDescent="0.25">
      <c r="I567" s="5"/>
      <c r="J567" s="5"/>
    </row>
    <row r="568" spans="9:10" ht="15.75" customHeight="1" x14ac:dyDescent="0.25">
      <c r="I568" s="5"/>
      <c r="J568" s="5"/>
    </row>
    <row r="569" spans="9:10" ht="15.75" customHeight="1" x14ac:dyDescent="0.25">
      <c r="I569" s="5"/>
      <c r="J569" s="5"/>
    </row>
    <row r="570" spans="9:10" ht="15.75" customHeight="1" x14ac:dyDescent="0.25">
      <c r="I570" s="5"/>
      <c r="J570" s="5"/>
    </row>
    <row r="571" spans="9:10" ht="15.75" customHeight="1" x14ac:dyDescent="0.25">
      <c r="I571" s="5"/>
      <c r="J571" s="5"/>
    </row>
    <row r="572" spans="9:10" ht="15.75" customHeight="1" x14ac:dyDescent="0.25">
      <c r="I572" s="5"/>
      <c r="J572" s="5"/>
    </row>
    <row r="573" spans="9:10" ht="15.75" customHeight="1" x14ac:dyDescent="0.25">
      <c r="I573" s="5"/>
      <c r="J573" s="5"/>
    </row>
    <row r="574" spans="9:10" ht="15.75" customHeight="1" x14ac:dyDescent="0.25">
      <c r="I574" s="5"/>
      <c r="J574" s="5"/>
    </row>
    <row r="575" spans="9:10" ht="15.75" customHeight="1" x14ac:dyDescent="0.25">
      <c r="I575" s="5"/>
      <c r="J575" s="5"/>
    </row>
    <row r="576" spans="9:10" ht="15.75" customHeight="1" x14ac:dyDescent="0.25">
      <c r="I576" s="5"/>
      <c r="J576" s="5"/>
    </row>
    <row r="577" spans="9:10" ht="15.75" customHeight="1" x14ac:dyDescent="0.25">
      <c r="I577" s="5"/>
      <c r="J577" s="5"/>
    </row>
    <row r="578" spans="9:10" ht="15.75" customHeight="1" x14ac:dyDescent="0.25">
      <c r="I578" s="5"/>
      <c r="J578" s="5"/>
    </row>
    <row r="579" spans="9:10" ht="15.75" customHeight="1" x14ac:dyDescent="0.25">
      <c r="I579" s="5"/>
      <c r="J579" s="5"/>
    </row>
    <row r="580" spans="9:10" ht="15.75" customHeight="1" x14ac:dyDescent="0.25">
      <c r="I580" s="5"/>
      <c r="J580" s="5"/>
    </row>
    <row r="581" spans="9:10" ht="15.75" customHeight="1" x14ac:dyDescent="0.25">
      <c r="I581" s="5"/>
      <c r="J581" s="5"/>
    </row>
    <row r="582" spans="9:10" ht="15.75" customHeight="1" x14ac:dyDescent="0.25">
      <c r="I582" s="5"/>
      <c r="J582" s="5"/>
    </row>
    <row r="583" spans="9:10" ht="15.75" customHeight="1" x14ac:dyDescent="0.25">
      <c r="I583" s="5"/>
      <c r="J583" s="5"/>
    </row>
    <row r="584" spans="9:10" ht="15.75" customHeight="1" x14ac:dyDescent="0.25">
      <c r="I584" s="5"/>
      <c r="J584" s="5"/>
    </row>
    <row r="585" spans="9:10" ht="15.75" customHeight="1" x14ac:dyDescent="0.25">
      <c r="I585" s="5"/>
      <c r="J585" s="5"/>
    </row>
    <row r="586" spans="9:10" ht="15.75" customHeight="1" x14ac:dyDescent="0.25">
      <c r="I586" s="5"/>
      <c r="J586" s="5"/>
    </row>
    <row r="587" spans="9:10" ht="15.75" customHeight="1" x14ac:dyDescent="0.25">
      <c r="I587" s="5"/>
      <c r="J587" s="5"/>
    </row>
    <row r="588" spans="9:10" ht="15.75" customHeight="1" x14ac:dyDescent="0.25">
      <c r="I588" s="5"/>
      <c r="J588" s="5"/>
    </row>
    <row r="589" spans="9:10" ht="15.75" customHeight="1" x14ac:dyDescent="0.25">
      <c r="I589" s="5"/>
      <c r="J589" s="5"/>
    </row>
    <row r="590" spans="9:10" ht="15.75" customHeight="1" x14ac:dyDescent="0.25">
      <c r="I590" s="5"/>
      <c r="J590" s="5"/>
    </row>
    <row r="591" spans="9:10" ht="15.75" customHeight="1" x14ac:dyDescent="0.25">
      <c r="I591" s="5"/>
      <c r="J591" s="5"/>
    </row>
    <row r="592" spans="9:10" ht="15.75" customHeight="1" x14ac:dyDescent="0.25">
      <c r="I592" s="5"/>
      <c r="J592" s="5"/>
    </row>
    <row r="593" spans="9:10" ht="15.75" customHeight="1" x14ac:dyDescent="0.25">
      <c r="I593" s="5"/>
      <c r="J593" s="5"/>
    </row>
    <row r="594" spans="9:10" ht="15.75" customHeight="1" x14ac:dyDescent="0.25">
      <c r="I594" s="5"/>
      <c r="J594" s="5"/>
    </row>
    <row r="595" spans="9:10" ht="15.75" customHeight="1" x14ac:dyDescent="0.25">
      <c r="I595" s="5"/>
      <c r="J595" s="5"/>
    </row>
    <row r="596" spans="9:10" ht="15.75" customHeight="1" x14ac:dyDescent="0.25">
      <c r="I596" s="5"/>
      <c r="J596" s="5"/>
    </row>
    <row r="597" spans="9:10" ht="15.75" customHeight="1" x14ac:dyDescent="0.25">
      <c r="I597" s="5"/>
      <c r="J597" s="5"/>
    </row>
    <row r="598" spans="9:10" ht="15.75" customHeight="1" x14ac:dyDescent="0.25">
      <c r="I598" s="5"/>
      <c r="J598" s="5"/>
    </row>
    <row r="599" spans="9:10" ht="15.75" customHeight="1" x14ac:dyDescent="0.25">
      <c r="I599" s="5"/>
      <c r="J599" s="5"/>
    </row>
    <row r="600" spans="9:10" ht="15.75" customHeight="1" x14ac:dyDescent="0.25">
      <c r="I600" s="5"/>
      <c r="J600" s="5"/>
    </row>
    <row r="601" spans="9:10" ht="15.75" customHeight="1" x14ac:dyDescent="0.25">
      <c r="I601" s="5"/>
      <c r="J601" s="5"/>
    </row>
    <row r="602" spans="9:10" ht="15.75" customHeight="1" x14ac:dyDescent="0.25">
      <c r="I602" s="5"/>
      <c r="J602" s="5"/>
    </row>
    <row r="603" spans="9:10" ht="15.75" customHeight="1" x14ac:dyDescent="0.25">
      <c r="I603" s="5"/>
      <c r="J603" s="5"/>
    </row>
    <row r="604" spans="9:10" ht="15.75" customHeight="1" x14ac:dyDescent="0.25">
      <c r="I604" s="5"/>
      <c r="J604" s="5"/>
    </row>
    <row r="605" spans="9:10" ht="15.75" customHeight="1" x14ac:dyDescent="0.25">
      <c r="I605" s="5"/>
      <c r="J605" s="5"/>
    </row>
    <row r="606" spans="9:10" ht="15.75" customHeight="1" x14ac:dyDescent="0.25">
      <c r="I606" s="5"/>
      <c r="J606" s="5"/>
    </row>
    <row r="607" spans="9:10" ht="15.75" customHeight="1" x14ac:dyDescent="0.25">
      <c r="I607" s="5"/>
      <c r="J607" s="5"/>
    </row>
    <row r="608" spans="9:10" ht="15.75" customHeight="1" x14ac:dyDescent="0.25">
      <c r="I608" s="5"/>
      <c r="J608" s="5"/>
    </row>
    <row r="609" spans="9:10" ht="15.75" customHeight="1" x14ac:dyDescent="0.25">
      <c r="I609" s="5"/>
      <c r="J609" s="5"/>
    </row>
    <row r="610" spans="9:10" ht="15.75" customHeight="1" x14ac:dyDescent="0.25">
      <c r="I610" s="5"/>
      <c r="J610" s="5"/>
    </row>
    <row r="611" spans="9:10" ht="15.75" customHeight="1" x14ac:dyDescent="0.25">
      <c r="I611" s="5"/>
      <c r="J611" s="5"/>
    </row>
    <row r="612" spans="9:10" ht="15.75" customHeight="1" x14ac:dyDescent="0.25">
      <c r="I612" s="5"/>
      <c r="J612" s="5"/>
    </row>
    <row r="613" spans="9:10" ht="15.75" customHeight="1" x14ac:dyDescent="0.25">
      <c r="I613" s="5"/>
      <c r="J613" s="5"/>
    </row>
    <row r="614" spans="9:10" ht="15.75" customHeight="1" x14ac:dyDescent="0.25">
      <c r="I614" s="5"/>
      <c r="J614" s="5"/>
    </row>
    <row r="615" spans="9:10" ht="15.75" customHeight="1" x14ac:dyDescent="0.25">
      <c r="I615" s="5"/>
      <c r="J615" s="5"/>
    </row>
    <row r="616" spans="9:10" ht="15.75" customHeight="1" x14ac:dyDescent="0.25">
      <c r="I616" s="5"/>
      <c r="J616" s="5"/>
    </row>
    <row r="617" spans="9:10" ht="15.75" customHeight="1" x14ac:dyDescent="0.25">
      <c r="I617" s="5"/>
      <c r="J617" s="5"/>
    </row>
    <row r="618" spans="9:10" ht="15.75" customHeight="1" x14ac:dyDescent="0.25">
      <c r="I618" s="5"/>
      <c r="J618" s="5"/>
    </row>
    <row r="619" spans="9:10" ht="15.75" customHeight="1" x14ac:dyDescent="0.25">
      <c r="I619" s="5"/>
      <c r="J619" s="5"/>
    </row>
    <row r="620" spans="9:10" ht="15.75" customHeight="1" x14ac:dyDescent="0.25">
      <c r="I620" s="5"/>
      <c r="J620" s="5"/>
    </row>
    <row r="621" spans="9:10" ht="15.75" customHeight="1" x14ac:dyDescent="0.25">
      <c r="I621" s="5"/>
      <c r="J621" s="5"/>
    </row>
    <row r="622" spans="9:10" ht="15.75" customHeight="1" x14ac:dyDescent="0.25">
      <c r="I622" s="5"/>
      <c r="J622" s="5"/>
    </row>
    <row r="623" spans="9:10" ht="15.75" customHeight="1" x14ac:dyDescent="0.25">
      <c r="I623" s="5"/>
      <c r="J623" s="5"/>
    </row>
    <row r="624" spans="9:10" ht="15.75" customHeight="1" x14ac:dyDescent="0.25">
      <c r="I624" s="5"/>
      <c r="J624" s="5"/>
    </row>
    <row r="625" spans="9:10" ht="15.75" customHeight="1" x14ac:dyDescent="0.25">
      <c r="I625" s="5"/>
      <c r="J625" s="5"/>
    </row>
    <row r="626" spans="9:10" ht="15.75" customHeight="1" x14ac:dyDescent="0.25">
      <c r="I626" s="5"/>
      <c r="J626" s="5"/>
    </row>
    <row r="627" spans="9:10" ht="15.75" customHeight="1" x14ac:dyDescent="0.25">
      <c r="I627" s="5"/>
      <c r="J627" s="5"/>
    </row>
    <row r="628" spans="9:10" ht="15.75" customHeight="1" x14ac:dyDescent="0.25">
      <c r="I628" s="5"/>
      <c r="J628" s="5"/>
    </row>
    <row r="629" spans="9:10" ht="15.75" customHeight="1" x14ac:dyDescent="0.25">
      <c r="I629" s="5"/>
      <c r="J629" s="5"/>
    </row>
    <row r="630" spans="9:10" ht="15.75" customHeight="1" x14ac:dyDescent="0.25">
      <c r="I630" s="5"/>
      <c r="J630" s="5"/>
    </row>
    <row r="631" spans="9:10" ht="15.75" customHeight="1" x14ac:dyDescent="0.25">
      <c r="I631" s="5"/>
      <c r="J631" s="5"/>
    </row>
    <row r="632" spans="9:10" ht="15.75" customHeight="1" x14ac:dyDescent="0.25">
      <c r="I632" s="5"/>
      <c r="J632" s="5"/>
    </row>
    <row r="633" spans="9:10" ht="15.75" customHeight="1" x14ac:dyDescent="0.25">
      <c r="I633" s="5"/>
      <c r="J633" s="5"/>
    </row>
    <row r="634" spans="9:10" ht="15.75" customHeight="1" x14ac:dyDescent="0.25">
      <c r="I634" s="5"/>
      <c r="J634" s="5"/>
    </row>
    <row r="635" spans="9:10" ht="15.75" customHeight="1" x14ac:dyDescent="0.25">
      <c r="I635" s="5"/>
      <c r="J635" s="5"/>
    </row>
    <row r="636" spans="9:10" ht="15.75" customHeight="1" x14ac:dyDescent="0.25">
      <c r="I636" s="5"/>
      <c r="J636" s="5"/>
    </row>
    <row r="637" spans="9:10" ht="15.75" customHeight="1" x14ac:dyDescent="0.25">
      <c r="I637" s="5"/>
      <c r="J637" s="5"/>
    </row>
    <row r="638" spans="9:10" ht="15.75" customHeight="1" x14ac:dyDescent="0.25">
      <c r="I638" s="5"/>
      <c r="J638" s="5"/>
    </row>
    <row r="639" spans="9:10" ht="15.75" customHeight="1" x14ac:dyDescent="0.25">
      <c r="I639" s="5"/>
      <c r="J639" s="5"/>
    </row>
    <row r="640" spans="9:10" ht="15.75" customHeight="1" x14ac:dyDescent="0.25">
      <c r="I640" s="5"/>
      <c r="J640" s="5"/>
    </row>
    <row r="641" spans="9:10" ht="15.75" customHeight="1" x14ac:dyDescent="0.25">
      <c r="I641" s="5"/>
      <c r="J641" s="5"/>
    </row>
    <row r="642" spans="9:10" ht="15.75" customHeight="1" x14ac:dyDescent="0.25">
      <c r="I642" s="5"/>
      <c r="J642" s="5"/>
    </row>
    <row r="643" spans="9:10" ht="15.75" customHeight="1" x14ac:dyDescent="0.25">
      <c r="I643" s="5"/>
      <c r="J643" s="5"/>
    </row>
    <row r="644" spans="9:10" ht="15.75" customHeight="1" x14ac:dyDescent="0.25">
      <c r="I644" s="5"/>
      <c r="J644" s="5"/>
    </row>
    <row r="645" spans="9:10" ht="15.75" customHeight="1" x14ac:dyDescent="0.25">
      <c r="I645" s="5"/>
      <c r="J645" s="5"/>
    </row>
    <row r="646" spans="9:10" ht="15.75" customHeight="1" x14ac:dyDescent="0.25">
      <c r="I646" s="5"/>
      <c r="J646" s="5"/>
    </row>
    <row r="647" spans="9:10" ht="15.75" customHeight="1" x14ac:dyDescent="0.25">
      <c r="I647" s="5"/>
      <c r="J647" s="5"/>
    </row>
    <row r="648" spans="9:10" ht="15.75" customHeight="1" x14ac:dyDescent="0.25">
      <c r="I648" s="5"/>
      <c r="J648" s="5"/>
    </row>
    <row r="649" spans="9:10" ht="15.75" customHeight="1" x14ac:dyDescent="0.25">
      <c r="I649" s="5"/>
      <c r="J649" s="5"/>
    </row>
    <row r="650" spans="9:10" ht="15.75" customHeight="1" x14ac:dyDescent="0.25">
      <c r="I650" s="5"/>
      <c r="J650" s="5"/>
    </row>
    <row r="651" spans="9:10" ht="15.75" customHeight="1" x14ac:dyDescent="0.25">
      <c r="I651" s="5"/>
      <c r="J651" s="5"/>
    </row>
    <row r="652" spans="9:10" ht="15.75" customHeight="1" x14ac:dyDescent="0.25">
      <c r="I652" s="5"/>
      <c r="J652" s="5"/>
    </row>
    <row r="653" spans="9:10" ht="15.75" customHeight="1" x14ac:dyDescent="0.25">
      <c r="I653" s="5"/>
      <c r="J653" s="5"/>
    </row>
    <row r="654" spans="9:10" ht="15.75" customHeight="1" x14ac:dyDescent="0.25">
      <c r="I654" s="5"/>
      <c r="J654" s="5"/>
    </row>
    <row r="655" spans="9:10" ht="15.75" customHeight="1" x14ac:dyDescent="0.25">
      <c r="I655" s="5"/>
      <c r="J655" s="5"/>
    </row>
    <row r="656" spans="9:10" ht="15.75" customHeight="1" x14ac:dyDescent="0.25">
      <c r="I656" s="5"/>
      <c r="J656" s="5"/>
    </row>
    <row r="657" spans="9:10" ht="15.75" customHeight="1" x14ac:dyDescent="0.25">
      <c r="I657" s="5"/>
      <c r="J657" s="5"/>
    </row>
    <row r="658" spans="9:10" ht="15.75" customHeight="1" x14ac:dyDescent="0.25">
      <c r="I658" s="5"/>
      <c r="J658" s="5"/>
    </row>
    <row r="659" spans="9:10" ht="15.75" customHeight="1" x14ac:dyDescent="0.25">
      <c r="I659" s="5"/>
      <c r="J659" s="5"/>
    </row>
    <row r="660" spans="9:10" ht="15.75" customHeight="1" x14ac:dyDescent="0.25">
      <c r="I660" s="5"/>
      <c r="J660" s="5"/>
    </row>
    <row r="661" spans="9:10" ht="15.75" customHeight="1" x14ac:dyDescent="0.25">
      <c r="I661" s="5"/>
      <c r="J661" s="5"/>
    </row>
    <row r="662" spans="9:10" ht="15.75" customHeight="1" x14ac:dyDescent="0.25">
      <c r="I662" s="5"/>
      <c r="J662" s="5"/>
    </row>
    <row r="663" spans="9:10" ht="15.75" customHeight="1" x14ac:dyDescent="0.25">
      <c r="I663" s="5"/>
      <c r="J663" s="5"/>
    </row>
    <row r="664" spans="9:10" ht="15.75" customHeight="1" x14ac:dyDescent="0.25">
      <c r="I664" s="5"/>
      <c r="J664" s="5"/>
    </row>
    <row r="665" spans="9:10" ht="15.75" customHeight="1" x14ac:dyDescent="0.25">
      <c r="I665" s="5"/>
      <c r="J665" s="5"/>
    </row>
    <row r="666" spans="9:10" ht="15.75" customHeight="1" x14ac:dyDescent="0.25">
      <c r="I666" s="5"/>
      <c r="J666" s="5"/>
    </row>
    <row r="667" spans="9:10" ht="15.75" customHeight="1" x14ac:dyDescent="0.25">
      <c r="I667" s="5"/>
      <c r="J667" s="5"/>
    </row>
    <row r="668" spans="9:10" ht="15.75" customHeight="1" x14ac:dyDescent="0.25">
      <c r="I668" s="5"/>
      <c r="J668" s="5"/>
    </row>
    <row r="669" spans="9:10" ht="15.75" customHeight="1" x14ac:dyDescent="0.25">
      <c r="I669" s="5"/>
      <c r="J669" s="5"/>
    </row>
    <row r="670" spans="9:10" ht="15.75" customHeight="1" x14ac:dyDescent="0.25">
      <c r="I670" s="5"/>
      <c r="J670" s="5"/>
    </row>
    <row r="671" spans="9:10" ht="15.75" customHeight="1" x14ac:dyDescent="0.25">
      <c r="I671" s="5"/>
      <c r="J671" s="5"/>
    </row>
    <row r="672" spans="9:10" ht="15.75" customHeight="1" x14ac:dyDescent="0.25">
      <c r="I672" s="5"/>
      <c r="J672" s="5"/>
    </row>
    <row r="673" spans="9:10" ht="15.75" customHeight="1" x14ac:dyDescent="0.25">
      <c r="I673" s="5"/>
      <c r="J673" s="5"/>
    </row>
    <row r="674" spans="9:10" ht="15.75" customHeight="1" x14ac:dyDescent="0.25">
      <c r="I674" s="5"/>
      <c r="J674" s="5"/>
    </row>
    <row r="675" spans="9:10" ht="15.75" customHeight="1" x14ac:dyDescent="0.25">
      <c r="I675" s="5"/>
      <c r="J675" s="5"/>
    </row>
    <row r="676" spans="9:10" ht="15.75" customHeight="1" x14ac:dyDescent="0.25">
      <c r="I676" s="5"/>
      <c r="J676" s="5"/>
    </row>
    <row r="677" spans="9:10" ht="15.75" customHeight="1" x14ac:dyDescent="0.25">
      <c r="I677" s="5"/>
      <c r="J677" s="5"/>
    </row>
    <row r="678" spans="9:10" ht="15.75" customHeight="1" x14ac:dyDescent="0.25">
      <c r="I678" s="5"/>
      <c r="J678" s="5"/>
    </row>
    <row r="679" spans="9:10" ht="15.75" customHeight="1" x14ac:dyDescent="0.25">
      <c r="I679" s="5"/>
      <c r="J679" s="5"/>
    </row>
    <row r="680" spans="9:10" ht="15.75" customHeight="1" x14ac:dyDescent="0.25">
      <c r="I680" s="5"/>
      <c r="J680" s="5"/>
    </row>
    <row r="681" spans="9:10" ht="15.75" customHeight="1" x14ac:dyDescent="0.25">
      <c r="I681" s="5"/>
      <c r="J681" s="5"/>
    </row>
    <row r="682" spans="9:10" ht="15.75" customHeight="1" x14ac:dyDescent="0.25">
      <c r="I682" s="5"/>
      <c r="J682" s="5"/>
    </row>
    <row r="683" spans="9:10" ht="15.75" customHeight="1" x14ac:dyDescent="0.25">
      <c r="I683" s="5"/>
      <c r="J683" s="5"/>
    </row>
    <row r="684" spans="9:10" ht="15.75" customHeight="1" x14ac:dyDescent="0.25">
      <c r="I684" s="5"/>
      <c r="J684" s="5"/>
    </row>
    <row r="685" spans="9:10" ht="15.75" customHeight="1" x14ac:dyDescent="0.25">
      <c r="I685" s="5"/>
      <c r="J685" s="5"/>
    </row>
    <row r="686" spans="9:10" ht="15.75" customHeight="1" x14ac:dyDescent="0.25">
      <c r="I686" s="5"/>
      <c r="J686" s="5"/>
    </row>
    <row r="687" spans="9:10" ht="15.75" customHeight="1" x14ac:dyDescent="0.25">
      <c r="I687" s="5"/>
      <c r="J687" s="5"/>
    </row>
    <row r="688" spans="9:10" ht="15.75" customHeight="1" x14ac:dyDescent="0.25">
      <c r="I688" s="5"/>
      <c r="J688" s="5"/>
    </row>
    <row r="689" spans="9:10" ht="15.75" customHeight="1" x14ac:dyDescent="0.25">
      <c r="I689" s="5"/>
      <c r="J689" s="5"/>
    </row>
    <row r="690" spans="9:10" ht="15.75" customHeight="1" x14ac:dyDescent="0.25">
      <c r="I690" s="5"/>
      <c r="J690" s="5"/>
    </row>
    <row r="691" spans="9:10" ht="15.75" customHeight="1" x14ac:dyDescent="0.25">
      <c r="I691" s="5"/>
      <c r="J691" s="5"/>
    </row>
    <row r="692" spans="9:10" ht="15.75" customHeight="1" x14ac:dyDescent="0.25">
      <c r="I692" s="5"/>
      <c r="J692" s="5"/>
    </row>
    <row r="693" spans="9:10" ht="15.75" customHeight="1" x14ac:dyDescent="0.25">
      <c r="I693" s="5"/>
      <c r="J693" s="5"/>
    </row>
    <row r="694" spans="9:10" ht="15.75" customHeight="1" x14ac:dyDescent="0.25">
      <c r="I694" s="5"/>
      <c r="J694" s="5"/>
    </row>
    <row r="695" spans="9:10" ht="15.75" customHeight="1" x14ac:dyDescent="0.25">
      <c r="I695" s="5"/>
      <c r="J695" s="5"/>
    </row>
    <row r="696" spans="9:10" ht="15.75" customHeight="1" x14ac:dyDescent="0.25">
      <c r="I696" s="5"/>
      <c r="J696" s="5"/>
    </row>
    <row r="697" spans="9:10" ht="15.75" customHeight="1" x14ac:dyDescent="0.25">
      <c r="I697" s="5"/>
      <c r="J697" s="5"/>
    </row>
    <row r="698" spans="9:10" ht="15.75" customHeight="1" x14ac:dyDescent="0.25">
      <c r="I698" s="5"/>
      <c r="J698" s="5"/>
    </row>
    <row r="699" spans="9:10" ht="15.75" customHeight="1" x14ac:dyDescent="0.25">
      <c r="I699" s="5"/>
      <c r="J699" s="5"/>
    </row>
    <row r="700" spans="9:10" ht="15.75" customHeight="1" x14ac:dyDescent="0.25">
      <c r="I700" s="5"/>
      <c r="J700" s="5"/>
    </row>
    <row r="701" spans="9:10" ht="15.75" customHeight="1" x14ac:dyDescent="0.25">
      <c r="I701" s="5"/>
      <c r="J701" s="5"/>
    </row>
    <row r="702" spans="9:10" ht="15.75" customHeight="1" x14ac:dyDescent="0.25">
      <c r="I702" s="5"/>
      <c r="J702" s="5"/>
    </row>
    <row r="703" spans="9:10" ht="15.75" customHeight="1" x14ac:dyDescent="0.25">
      <c r="I703" s="5"/>
      <c r="J703" s="5"/>
    </row>
    <row r="704" spans="9:10" ht="15.75" customHeight="1" x14ac:dyDescent="0.25">
      <c r="I704" s="5"/>
      <c r="J704" s="5"/>
    </row>
    <row r="705" spans="9:10" ht="15.75" customHeight="1" x14ac:dyDescent="0.25">
      <c r="I705" s="5"/>
      <c r="J705" s="5"/>
    </row>
    <row r="706" spans="9:10" ht="15.75" customHeight="1" x14ac:dyDescent="0.25">
      <c r="I706" s="5"/>
      <c r="J706" s="5"/>
    </row>
    <row r="707" spans="9:10" ht="15.75" customHeight="1" x14ac:dyDescent="0.25">
      <c r="I707" s="5"/>
      <c r="J707" s="5"/>
    </row>
    <row r="708" spans="9:10" ht="15.75" customHeight="1" x14ac:dyDescent="0.25">
      <c r="I708" s="5"/>
      <c r="J708" s="5"/>
    </row>
    <row r="709" spans="9:10" ht="15.75" customHeight="1" x14ac:dyDescent="0.25">
      <c r="I709" s="5"/>
      <c r="J709" s="5"/>
    </row>
    <row r="710" spans="9:10" ht="15.75" customHeight="1" x14ac:dyDescent="0.25">
      <c r="I710" s="5"/>
      <c r="J710" s="5"/>
    </row>
    <row r="711" spans="9:10" ht="15.75" customHeight="1" x14ac:dyDescent="0.25">
      <c r="I711" s="5"/>
      <c r="J711" s="5"/>
    </row>
    <row r="712" spans="9:10" ht="15.75" customHeight="1" x14ac:dyDescent="0.25">
      <c r="I712" s="5"/>
      <c r="J712" s="5"/>
    </row>
    <row r="713" spans="9:10" ht="15.75" customHeight="1" x14ac:dyDescent="0.25">
      <c r="I713" s="5"/>
      <c r="J713" s="5"/>
    </row>
    <row r="714" spans="9:10" ht="15.75" customHeight="1" x14ac:dyDescent="0.25">
      <c r="I714" s="5"/>
      <c r="J714" s="5"/>
    </row>
    <row r="715" spans="9:10" ht="15.75" customHeight="1" x14ac:dyDescent="0.25">
      <c r="I715" s="5"/>
      <c r="J715" s="5"/>
    </row>
    <row r="716" spans="9:10" ht="15.75" customHeight="1" x14ac:dyDescent="0.25">
      <c r="I716" s="5"/>
      <c r="J716" s="5"/>
    </row>
    <row r="717" spans="9:10" ht="15.75" customHeight="1" x14ac:dyDescent="0.25">
      <c r="I717" s="5"/>
      <c r="J717" s="5"/>
    </row>
    <row r="718" spans="9:10" ht="15.75" customHeight="1" x14ac:dyDescent="0.25">
      <c r="I718" s="5"/>
      <c r="J718" s="5"/>
    </row>
    <row r="719" spans="9:10" ht="15.75" customHeight="1" x14ac:dyDescent="0.25">
      <c r="I719" s="5"/>
      <c r="J719" s="5"/>
    </row>
    <row r="720" spans="9:10" ht="15.75" customHeight="1" x14ac:dyDescent="0.25">
      <c r="I720" s="5"/>
      <c r="J720" s="5"/>
    </row>
    <row r="721" spans="9:10" ht="15.75" customHeight="1" x14ac:dyDescent="0.25">
      <c r="I721" s="5"/>
      <c r="J721" s="5"/>
    </row>
    <row r="722" spans="9:10" ht="15.75" customHeight="1" x14ac:dyDescent="0.25">
      <c r="I722" s="5"/>
      <c r="J722" s="5"/>
    </row>
    <row r="723" spans="9:10" ht="15.75" customHeight="1" x14ac:dyDescent="0.25">
      <c r="I723" s="5"/>
      <c r="J723" s="5"/>
    </row>
    <row r="724" spans="9:10" ht="15.75" customHeight="1" x14ac:dyDescent="0.25">
      <c r="I724" s="5"/>
      <c r="J724" s="5"/>
    </row>
    <row r="725" spans="9:10" ht="15.75" customHeight="1" x14ac:dyDescent="0.25">
      <c r="I725" s="5"/>
      <c r="J725" s="5"/>
    </row>
    <row r="726" spans="9:10" ht="15.75" customHeight="1" x14ac:dyDescent="0.25">
      <c r="I726" s="5"/>
      <c r="J726" s="5"/>
    </row>
    <row r="727" spans="9:10" ht="15.75" customHeight="1" x14ac:dyDescent="0.25">
      <c r="I727" s="5"/>
      <c r="J727" s="5"/>
    </row>
    <row r="728" spans="9:10" ht="15.75" customHeight="1" x14ac:dyDescent="0.25">
      <c r="I728" s="5"/>
      <c r="J728" s="5"/>
    </row>
    <row r="729" spans="9:10" ht="15.75" customHeight="1" x14ac:dyDescent="0.25">
      <c r="I729" s="5"/>
      <c r="J729" s="5"/>
    </row>
    <row r="730" spans="9:10" ht="15.75" customHeight="1" x14ac:dyDescent="0.25">
      <c r="I730" s="5"/>
      <c r="J730" s="5"/>
    </row>
    <row r="731" spans="9:10" ht="15.75" customHeight="1" x14ac:dyDescent="0.25">
      <c r="I731" s="5"/>
      <c r="J731" s="5"/>
    </row>
    <row r="732" spans="9:10" ht="15.75" customHeight="1" x14ac:dyDescent="0.25">
      <c r="I732" s="5"/>
      <c r="J732" s="5"/>
    </row>
    <row r="733" spans="9:10" ht="15.75" customHeight="1" x14ac:dyDescent="0.25">
      <c r="I733" s="5"/>
      <c r="J733" s="5"/>
    </row>
    <row r="734" spans="9:10" ht="15.75" customHeight="1" x14ac:dyDescent="0.25">
      <c r="I734" s="5"/>
      <c r="J734" s="5"/>
    </row>
    <row r="735" spans="9:10" ht="15.75" customHeight="1" x14ac:dyDescent="0.25">
      <c r="I735" s="5"/>
      <c r="J735" s="5"/>
    </row>
    <row r="736" spans="9:10" ht="15.75" customHeight="1" x14ac:dyDescent="0.25">
      <c r="I736" s="5"/>
      <c r="J736" s="5"/>
    </row>
    <row r="737" spans="9:10" ht="15.75" customHeight="1" x14ac:dyDescent="0.25">
      <c r="I737" s="5"/>
      <c r="J737" s="5"/>
    </row>
    <row r="738" spans="9:10" ht="15.75" customHeight="1" x14ac:dyDescent="0.25">
      <c r="I738" s="5"/>
      <c r="J738" s="5"/>
    </row>
    <row r="739" spans="9:10" ht="15.75" customHeight="1" x14ac:dyDescent="0.25">
      <c r="I739" s="5"/>
      <c r="J739" s="5"/>
    </row>
    <row r="740" spans="9:10" ht="15.75" customHeight="1" x14ac:dyDescent="0.25">
      <c r="I740" s="5"/>
      <c r="J740" s="5"/>
    </row>
    <row r="741" spans="9:10" ht="15.75" customHeight="1" x14ac:dyDescent="0.25">
      <c r="I741" s="5"/>
      <c r="J741" s="5"/>
    </row>
    <row r="742" spans="9:10" ht="15.75" customHeight="1" x14ac:dyDescent="0.25">
      <c r="I742" s="5"/>
      <c r="J742" s="5"/>
    </row>
    <row r="743" spans="9:10" ht="15.75" customHeight="1" x14ac:dyDescent="0.25">
      <c r="I743" s="5"/>
      <c r="J743" s="5"/>
    </row>
    <row r="744" spans="9:10" ht="15.75" customHeight="1" x14ac:dyDescent="0.25">
      <c r="I744" s="5"/>
      <c r="J744" s="5"/>
    </row>
    <row r="745" spans="9:10" ht="15.75" customHeight="1" x14ac:dyDescent="0.25">
      <c r="I745" s="5"/>
      <c r="J745" s="5"/>
    </row>
    <row r="746" spans="9:10" ht="15.75" customHeight="1" x14ac:dyDescent="0.25">
      <c r="I746" s="5"/>
      <c r="J746" s="5"/>
    </row>
    <row r="747" spans="9:10" ht="15.75" customHeight="1" x14ac:dyDescent="0.25">
      <c r="I747" s="5"/>
      <c r="J747" s="5"/>
    </row>
    <row r="748" spans="9:10" ht="15.75" customHeight="1" x14ac:dyDescent="0.25">
      <c r="I748" s="5"/>
      <c r="J748" s="5"/>
    </row>
    <row r="749" spans="9:10" ht="15.75" customHeight="1" x14ac:dyDescent="0.25">
      <c r="I749" s="5"/>
      <c r="J749" s="5"/>
    </row>
    <row r="750" spans="9:10" ht="15.75" customHeight="1" x14ac:dyDescent="0.25">
      <c r="I750" s="5"/>
      <c r="J750" s="5"/>
    </row>
    <row r="751" spans="9:10" ht="15.75" customHeight="1" x14ac:dyDescent="0.25">
      <c r="I751" s="5"/>
      <c r="J751" s="5"/>
    </row>
    <row r="752" spans="9:10" ht="15.75" customHeight="1" x14ac:dyDescent="0.25">
      <c r="I752" s="5"/>
      <c r="J752" s="5"/>
    </row>
    <row r="753" spans="9:10" ht="15.75" customHeight="1" x14ac:dyDescent="0.25">
      <c r="I753" s="5"/>
      <c r="J753" s="5"/>
    </row>
    <row r="754" spans="9:10" ht="15.75" customHeight="1" x14ac:dyDescent="0.25">
      <c r="I754" s="5"/>
      <c r="J754" s="5"/>
    </row>
    <row r="755" spans="9:10" ht="15.75" customHeight="1" x14ac:dyDescent="0.25">
      <c r="I755" s="5"/>
      <c r="J755" s="5"/>
    </row>
    <row r="756" spans="9:10" ht="15.75" customHeight="1" x14ac:dyDescent="0.25">
      <c r="I756" s="5"/>
      <c r="J756" s="5"/>
    </row>
    <row r="757" spans="9:10" ht="15.75" customHeight="1" x14ac:dyDescent="0.25">
      <c r="I757" s="5"/>
      <c r="J757" s="5"/>
    </row>
    <row r="758" spans="9:10" ht="15.75" customHeight="1" x14ac:dyDescent="0.25">
      <c r="I758" s="5"/>
      <c r="J758" s="5"/>
    </row>
    <row r="759" spans="9:10" ht="15.75" customHeight="1" x14ac:dyDescent="0.25">
      <c r="I759" s="5"/>
      <c r="J759" s="5"/>
    </row>
    <row r="760" spans="9:10" ht="15.75" customHeight="1" x14ac:dyDescent="0.25">
      <c r="I760" s="5"/>
      <c r="J760" s="5"/>
    </row>
    <row r="761" spans="9:10" ht="15.75" customHeight="1" x14ac:dyDescent="0.25">
      <c r="I761" s="5"/>
      <c r="J761" s="5"/>
    </row>
    <row r="762" spans="9:10" ht="15.75" customHeight="1" x14ac:dyDescent="0.25">
      <c r="I762" s="5"/>
      <c r="J762" s="5"/>
    </row>
    <row r="763" spans="9:10" ht="15.75" customHeight="1" x14ac:dyDescent="0.25">
      <c r="I763" s="5"/>
      <c r="J763" s="5"/>
    </row>
    <row r="764" spans="9:10" ht="15.75" customHeight="1" x14ac:dyDescent="0.25">
      <c r="I764" s="5"/>
      <c r="J764" s="5"/>
    </row>
    <row r="765" spans="9:10" ht="15.75" customHeight="1" x14ac:dyDescent="0.25">
      <c r="I765" s="5"/>
      <c r="J765" s="5"/>
    </row>
    <row r="766" spans="9:10" ht="15.75" customHeight="1" x14ac:dyDescent="0.25">
      <c r="I766" s="5"/>
      <c r="J766" s="5"/>
    </row>
    <row r="767" spans="9:10" ht="15.75" customHeight="1" x14ac:dyDescent="0.25">
      <c r="I767" s="5"/>
      <c r="J767" s="5"/>
    </row>
    <row r="768" spans="9:10" ht="15.75" customHeight="1" x14ac:dyDescent="0.25">
      <c r="I768" s="5"/>
      <c r="J768" s="5"/>
    </row>
    <row r="769" spans="9:10" ht="15.75" customHeight="1" x14ac:dyDescent="0.25">
      <c r="I769" s="5"/>
      <c r="J769" s="5"/>
    </row>
    <row r="770" spans="9:10" ht="15.75" customHeight="1" x14ac:dyDescent="0.25">
      <c r="I770" s="5"/>
      <c r="J770" s="5"/>
    </row>
    <row r="771" spans="9:10" ht="15.75" customHeight="1" x14ac:dyDescent="0.25">
      <c r="I771" s="5"/>
      <c r="J771" s="5"/>
    </row>
    <row r="772" spans="9:10" ht="15.75" customHeight="1" x14ac:dyDescent="0.25">
      <c r="I772" s="5"/>
      <c r="J772" s="5"/>
    </row>
    <row r="773" spans="9:10" ht="15.75" customHeight="1" x14ac:dyDescent="0.25">
      <c r="I773" s="5"/>
      <c r="J773" s="5"/>
    </row>
    <row r="774" spans="9:10" ht="15.75" customHeight="1" x14ac:dyDescent="0.25">
      <c r="I774" s="5"/>
      <c r="J774" s="5"/>
    </row>
    <row r="775" spans="9:10" ht="15.75" customHeight="1" x14ac:dyDescent="0.25">
      <c r="I775" s="5"/>
      <c r="J775" s="5"/>
    </row>
    <row r="776" spans="9:10" ht="15.75" customHeight="1" x14ac:dyDescent="0.25">
      <c r="I776" s="5"/>
      <c r="J776" s="5"/>
    </row>
    <row r="777" spans="9:10" ht="15.75" customHeight="1" x14ac:dyDescent="0.25">
      <c r="I777" s="5"/>
      <c r="J777" s="5"/>
    </row>
    <row r="778" spans="9:10" ht="15.75" customHeight="1" x14ac:dyDescent="0.25">
      <c r="I778" s="5"/>
      <c r="J778" s="5"/>
    </row>
    <row r="779" spans="9:10" ht="15.75" customHeight="1" x14ac:dyDescent="0.25">
      <c r="I779" s="5"/>
      <c r="J779" s="5"/>
    </row>
    <row r="780" spans="9:10" ht="15.75" customHeight="1" x14ac:dyDescent="0.25">
      <c r="I780" s="5"/>
      <c r="J780" s="5"/>
    </row>
    <row r="781" spans="9:10" ht="15.75" customHeight="1" x14ac:dyDescent="0.25">
      <c r="I781" s="5"/>
      <c r="J781" s="5"/>
    </row>
    <row r="782" spans="9:10" ht="15.75" customHeight="1" x14ac:dyDescent="0.25">
      <c r="I782" s="5"/>
      <c r="J782" s="5"/>
    </row>
    <row r="783" spans="9:10" ht="15.75" customHeight="1" x14ac:dyDescent="0.25">
      <c r="I783" s="5"/>
      <c r="J783" s="5"/>
    </row>
    <row r="784" spans="9:10" ht="15.75" customHeight="1" x14ac:dyDescent="0.25">
      <c r="I784" s="5"/>
      <c r="J784" s="5"/>
    </row>
    <row r="785" spans="9:10" ht="15.75" customHeight="1" x14ac:dyDescent="0.25">
      <c r="I785" s="5"/>
      <c r="J785" s="5"/>
    </row>
    <row r="786" spans="9:10" ht="15.75" customHeight="1" x14ac:dyDescent="0.25">
      <c r="I786" s="5"/>
      <c r="J786" s="5"/>
    </row>
    <row r="787" spans="9:10" ht="15.75" customHeight="1" x14ac:dyDescent="0.25">
      <c r="I787" s="5"/>
      <c r="J787" s="5"/>
    </row>
    <row r="788" spans="9:10" ht="15.75" customHeight="1" x14ac:dyDescent="0.25">
      <c r="I788" s="5"/>
      <c r="J788" s="5"/>
    </row>
    <row r="789" spans="9:10" ht="15.75" customHeight="1" x14ac:dyDescent="0.25">
      <c r="I789" s="5"/>
      <c r="J789" s="5"/>
    </row>
    <row r="790" spans="9:10" ht="15.75" customHeight="1" x14ac:dyDescent="0.25">
      <c r="I790" s="5"/>
      <c r="J790" s="5"/>
    </row>
    <row r="791" spans="9:10" ht="15.75" customHeight="1" x14ac:dyDescent="0.25">
      <c r="I791" s="5"/>
      <c r="J791" s="5"/>
    </row>
    <row r="792" spans="9:10" ht="15.75" customHeight="1" x14ac:dyDescent="0.25">
      <c r="I792" s="5"/>
      <c r="J792" s="5"/>
    </row>
    <row r="793" spans="9:10" ht="15.75" customHeight="1" x14ac:dyDescent="0.25">
      <c r="I793" s="5"/>
      <c r="J793" s="5"/>
    </row>
    <row r="794" spans="9:10" ht="15.75" customHeight="1" x14ac:dyDescent="0.25">
      <c r="I794" s="5"/>
      <c r="J794" s="5"/>
    </row>
    <row r="795" spans="9:10" ht="15.75" customHeight="1" x14ac:dyDescent="0.25">
      <c r="I795" s="5"/>
      <c r="J795" s="5"/>
    </row>
    <row r="796" spans="9:10" ht="15.75" customHeight="1" x14ac:dyDescent="0.25">
      <c r="I796" s="5"/>
      <c r="J796" s="5"/>
    </row>
    <row r="797" spans="9:10" ht="15.75" customHeight="1" x14ac:dyDescent="0.25">
      <c r="I797" s="5"/>
      <c r="J797" s="5"/>
    </row>
    <row r="798" spans="9:10" ht="15.75" customHeight="1" x14ac:dyDescent="0.25">
      <c r="I798" s="5"/>
      <c r="J798" s="5"/>
    </row>
    <row r="799" spans="9:10" ht="15.75" customHeight="1" x14ac:dyDescent="0.25">
      <c r="I799" s="5"/>
      <c r="J799" s="5"/>
    </row>
    <row r="800" spans="9:10" ht="15.75" customHeight="1" x14ac:dyDescent="0.25">
      <c r="I800" s="5"/>
      <c r="J800" s="5"/>
    </row>
    <row r="801" spans="9:10" ht="15.75" customHeight="1" x14ac:dyDescent="0.25">
      <c r="I801" s="5"/>
      <c r="J801" s="5"/>
    </row>
    <row r="802" spans="9:10" ht="15.75" customHeight="1" x14ac:dyDescent="0.25">
      <c r="I802" s="5"/>
      <c r="J802" s="5"/>
    </row>
    <row r="803" spans="9:10" ht="15.75" customHeight="1" x14ac:dyDescent="0.25">
      <c r="I803" s="5"/>
      <c r="J803" s="5"/>
    </row>
    <row r="804" spans="9:10" ht="15.75" customHeight="1" x14ac:dyDescent="0.25">
      <c r="I804" s="5"/>
      <c r="J804" s="5"/>
    </row>
    <row r="805" spans="9:10" ht="15.75" customHeight="1" x14ac:dyDescent="0.25">
      <c r="I805" s="5"/>
      <c r="J805" s="5"/>
    </row>
    <row r="806" spans="9:10" ht="15.75" customHeight="1" x14ac:dyDescent="0.25">
      <c r="I806" s="5"/>
      <c r="J806" s="5"/>
    </row>
    <row r="807" spans="9:10" ht="15.75" customHeight="1" x14ac:dyDescent="0.25">
      <c r="I807" s="5"/>
      <c r="J807" s="5"/>
    </row>
    <row r="808" spans="9:10" ht="15.75" customHeight="1" x14ac:dyDescent="0.25">
      <c r="I808" s="5"/>
      <c r="J808" s="5"/>
    </row>
    <row r="809" spans="9:10" ht="15.75" customHeight="1" x14ac:dyDescent="0.25">
      <c r="I809" s="5"/>
      <c r="J809" s="5"/>
    </row>
    <row r="810" spans="9:10" ht="15.75" customHeight="1" x14ac:dyDescent="0.25">
      <c r="I810" s="5"/>
      <c r="J810" s="5"/>
    </row>
    <row r="811" spans="9:10" ht="15.75" customHeight="1" x14ac:dyDescent="0.25">
      <c r="I811" s="5"/>
      <c r="J811" s="5"/>
    </row>
    <row r="812" spans="9:10" ht="15.75" customHeight="1" x14ac:dyDescent="0.25">
      <c r="I812" s="5"/>
      <c r="J812" s="5"/>
    </row>
    <row r="813" spans="9:10" ht="15.75" customHeight="1" x14ac:dyDescent="0.25">
      <c r="I813" s="5"/>
      <c r="J813" s="5"/>
    </row>
    <row r="814" spans="9:10" ht="15.75" customHeight="1" x14ac:dyDescent="0.25">
      <c r="I814" s="5"/>
      <c r="J814" s="5"/>
    </row>
    <row r="815" spans="9:10" ht="15.75" customHeight="1" x14ac:dyDescent="0.25">
      <c r="I815" s="5"/>
      <c r="J815" s="5"/>
    </row>
    <row r="816" spans="9:10" ht="15.75" customHeight="1" x14ac:dyDescent="0.25">
      <c r="I816" s="5"/>
      <c r="J816" s="5"/>
    </row>
    <row r="817" spans="9:10" ht="15.75" customHeight="1" x14ac:dyDescent="0.25">
      <c r="I817" s="5"/>
      <c r="J817" s="5"/>
    </row>
    <row r="818" spans="9:10" ht="15.75" customHeight="1" x14ac:dyDescent="0.25">
      <c r="I818" s="5"/>
      <c r="J818" s="5"/>
    </row>
    <row r="819" spans="9:10" ht="15.75" customHeight="1" x14ac:dyDescent="0.25">
      <c r="I819" s="5"/>
      <c r="J819" s="5"/>
    </row>
    <row r="820" spans="9:10" ht="15.75" customHeight="1" x14ac:dyDescent="0.25">
      <c r="I820" s="5"/>
      <c r="J820" s="5"/>
    </row>
    <row r="821" spans="9:10" ht="15.75" customHeight="1" x14ac:dyDescent="0.25">
      <c r="I821" s="5"/>
      <c r="J821" s="5"/>
    </row>
    <row r="822" spans="9:10" ht="15.75" customHeight="1" x14ac:dyDescent="0.25">
      <c r="I822" s="5"/>
      <c r="J822" s="5"/>
    </row>
    <row r="823" spans="9:10" ht="15.75" customHeight="1" x14ac:dyDescent="0.25">
      <c r="I823" s="5"/>
      <c r="J823" s="5"/>
    </row>
    <row r="824" spans="9:10" ht="15.75" customHeight="1" x14ac:dyDescent="0.25">
      <c r="I824" s="5"/>
      <c r="J824" s="5"/>
    </row>
    <row r="825" spans="9:10" ht="15.75" customHeight="1" x14ac:dyDescent="0.25">
      <c r="I825" s="5"/>
      <c r="J825" s="5"/>
    </row>
    <row r="826" spans="9:10" ht="15.75" customHeight="1" x14ac:dyDescent="0.25">
      <c r="I826" s="5"/>
      <c r="J826" s="5"/>
    </row>
    <row r="827" spans="9:10" ht="15.75" customHeight="1" x14ac:dyDescent="0.25">
      <c r="I827" s="5"/>
      <c r="J827" s="5"/>
    </row>
    <row r="828" spans="9:10" ht="15.75" customHeight="1" x14ac:dyDescent="0.25">
      <c r="I828" s="5"/>
      <c r="J828" s="5"/>
    </row>
    <row r="829" spans="9:10" ht="15.75" customHeight="1" x14ac:dyDescent="0.25">
      <c r="I829" s="5"/>
      <c r="J829" s="5"/>
    </row>
    <row r="830" spans="9:10" ht="15.75" customHeight="1" x14ac:dyDescent="0.25">
      <c r="I830" s="5"/>
      <c r="J830" s="5"/>
    </row>
    <row r="831" spans="9:10" ht="15.75" customHeight="1" x14ac:dyDescent="0.25">
      <c r="I831" s="5"/>
      <c r="J831" s="5"/>
    </row>
    <row r="832" spans="9:10" ht="15.75" customHeight="1" x14ac:dyDescent="0.25">
      <c r="I832" s="5"/>
      <c r="J832" s="5"/>
    </row>
    <row r="833" spans="9:10" ht="15.75" customHeight="1" x14ac:dyDescent="0.25">
      <c r="I833" s="5"/>
      <c r="J833" s="5"/>
    </row>
    <row r="834" spans="9:10" ht="15.75" customHeight="1" x14ac:dyDescent="0.25">
      <c r="I834" s="5"/>
      <c r="J834" s="5"/>
    </row>
    <row r="835" spans="9:10" ht="15.75" customHeight="1" x14ac:dyDescent="0.25">
      <c r="I835" s="5"/>
      <c r="J835" s="5"/>
    </row>
    <row r="836" spans="9:10" ht="15.75" customHeight="1" x14ac:dyDescent="0.25">
      <c r="I836" s="5"/>
      <c r="J836" s="5"/>
    </row>
    <row r="837" spans="9:10" ht="15.75" customHeight="1" x14ac:dyDescent="0.25">
      <c r="I837" s="5"/>
      <c r="J837" s="5"/>
    </row>
    <row r="838" spans="9:10" ht="15.75" customHeight="1" x14ac:dyDescent="0.25">
      <c r="I838" s="5"/>
      <c r="J838" s="5"/>
    </row>
    <row r="839" spans="9:10" ht="15.75" customHeight="1" x14ac:dyDescent="0.25">
      <c r="I839" s="5"/>
      <c r="J839" s="5"/>
    </row>
    <row r="840" spans="9:10" ht="15.75" customHeight="1" x14ac:dyDescent="0.25">
      <c r="I840" s="5"/>
      <c r="J840" s="5"/>
    </row>
    <row r="841" spans="9:10" ht="15.75" customHeight="1" x14ac:dyDescent="0.25">
      <c r="I841" s="5"/>
      <c r="J841" s="5"/>
    </row>
    <row r="842" spans="9:10" ht="15.75" customHeight="1" x14ac:dyDescent="0.25">
      <c r="I842" s="5"/>
      <c r="J842" s="5"/>
    </row>
    <row r="843" spans="9:10" ht="15.75" customHeight="1" x14ac:dyDescent="0.25">
      <c r="I843" s="5"/>
      <c r="J843" s="5"/>
    </row>
    <row r="844" spans="9:10" ht="15.75" customHeight="1" x14ac:dyDescent="0.25">
      <c r="I844" s="5"/>
      <c r="J844" s="5"/>
    </row>
    <row r="845" spans="9:10" ht="15.75" customHeight="1" x14ac:dyDescent="0.25">
      <c r="I845" s="5"/>
      <c r="J845" s="5"/>
    </row>
    <row r="846" spans="9:10" ht="15.75" customHeight="1" x14ac:dyDescent="0.25">
      <c r="I846" s="5"/>
      <c r="J846" s="5"/>
    </row>
    <row r="847" spans="9:10" ht="15.75" customHeight="1" x14ac:dyDescent="0.25">
      <c r="I847" s="5"/>
      <c r="J847" s="5"/>
    </row>
    <row r="848" spans="9:10" ht="15.75" customHeight="1" x14ac:dyDescent="0.25">
      <c r="I848" s="5"/>
      <c r="J848" s="5"/>
    </row>
    <row r="849" spans="9:10" ht="15.75" customHeight="1" x14ac:dyDescent="0.25">
      <c r="I849" s="5"/>
      <c r="J849" s="5"/>
    </row>
    <row r="850" spans="9:10" ht="15.75" customHeight="1" x14ac:dyDescent="0.25">
      <c r="I850" s="5"/>
      <c r="J850" s="5"/>
    </row>
    <row r="851" spans="9:10" ht="15.75" customHeight="1" x14ac:dyDescent="0.25">
      <c r="I851" s="5"/>
      <c r="J851" s="5"/>
    </row>
    <row r="852" spans="9:10" ht="15.75" customHeight="1" x14ac:dyDescent="0.25">
      <c r="I852" s="5"/>
      <c r="J852" s="5"/>
    </row>
    <row r="853" spans="9:10" ht="15.75" customHeight="1" x14ac:dyDescent="0.25">
      <c r="I853" s="5"/>
      <c r="J853" s="5"/>
    </row>
    <row r="854" spans="9:10" ht="15.75" customHeight="1" x14ac:dyDescent="0.25">
      <c r="I854" s="5"/>
      <c r="J854" s="5"/>
    </row>
    <row r="855" spans="9:10" ht="15.75" customHeight="1" x14ac:dyDescent="0.25">
      <c r="I855" s="5"/>
      <c r="J855" s="5"/>
    </row>
    <row r="856" spans="9:10" ht="15.75" customHeight="1" x14ac:dyDescent="0.25">
      <c r="I856" s="5"/>
      <c r="J856" s="5"/>
    </row>
    <row r="857" spans="9:10" ht="15.75" customHeight="1" x14ac:dyDescent="0.25">
      <c r="I857" s="5"/>
      <c r="J857" s="5"/>
    </row>
    <row r="858" spans="9:10" ht="15.75" customHeight="1" x14ac:dyDescent="0.25">
      <c r="I858" s="5"/>
      <c r="J858" s="5"/>
    </row>
    <row r="859" spans="9:10" ht="15.75" customHeight="1" x14ac:dyDescent="0.25">
      <c r="I859" s="5"/>
      <c r="J859" s="5"/>
    </row>
    <row r="860" spans="9:10" ht="15.75" customHeight="1" x14ac:dyDescent="0.25">
      <c r="I860" s="5"/>
      <c r="J860" s="5"/>
    </row>
    <row r="861" spans="9:10" ht="15.75" customHeight="1" x14ac:dyDescent="0.25">
      <c r="I861" s="5"/>
      <c r="J861" s="5"/>
    </row>
    <row r="862" spans="9:10" ht="15.75" customHeight="1" x14ac:dyDescent="0.25">
      <c r="I862" s="5"/>
      <c r="J862" s="5"/>
    </row>
    <row r="863" spans="9:10" ht="15.75" customHeight="1" x14ac:dyDescent="0.25">
      <c r="I863" s="5"/>
      <c r="J863" s="5"/>
    </row>
    <row r="864" spans="9:10" ht="15.75" customHeight="1" x14ac:dyDescent="0.25">
      <c r="I864" s="5"/>
      <c r="J864" s="5"/>
    </row>
    <row r="865" spans="9:10" ht="15.75" customHeight="1" x14ac:dyDescent="0.25">
      <c r="I865" s="5"/>
      <c r="J865" s="5"/>
    </row>
    <row r="866" spans="9:10" ht="15.75" customHeight="1" x14ac:dyDescent="0.25">
      <c r="I866" s="5"/>
      <c r="J866" s="5"/>
    </row>
    <row r="867" spans="9:10" ht="15.75" customHeight="1" x14ac:dyDescent="0.25">
      <c r="I867" s="5"/>
      <c r="J867" s="5"/>
    </row>
    <row r="868" spans="9:10" ht="15.75" customHeight="1" x14ac:dyDescent="0.25">
      <c r="I868" s="5"/>
      <c r="J868" s="5"/>
    </row>
    <row r="869" spans="9:10" ht="15.75" customHeight="1" x14ac:dyDescent="0.25">
      <c r="I869" s="5"/>
      <c r="J869" s="5"/>
    </row>
    <row r="870" spans="9:10" ht="15.75" customHeight="1" x14ac:dyDescent="0.25">
      <c r="I870" s="5"/>
      <c r="J870" s="5"/>
    </row>
    <row r="871" spans="9:10" ht="15.75" customHeight="1" x14ac:dyDescent="0.25">
      <c r="I871" s="5"/>
      <c r="J871" s="5"/>
    </row>
    <row r="872" spans="9:10" ht="15.75" customHeight="1" x14ac:dyDescent="0.25">
      <c r="I872" s="5"/>
      <c r="J872" s="5"/>
    </row>
    <row r="873" spans="9:10" ht="15.75" customHeight="1" x14ac:dyDescent="0.25">
      <c r="I873" s="5"/>
      <c r="J873" s="5"/>
    </row>
    <row r="874" spans="9:10" ht="15.75" customHeight="1" x14ac:dyDescent="0.25">
      <c r="I874" s="5"/>
      <c r="J874" s="5"/>
    </row>
    <row r="875" spans="9:10" ht="15.75" customHeight="1" x14ac:dyDescent="0.25">
      <c r="I875" s="5"/>
      <c r="J875" s="5"/>
    </row>
    <row r="876" spans="9:10" ht="15.75" customHeight="1" x14ac:dyDescent="0.25">
      <c r="I876" s="5"/>
      <c r="J876" s="5"/>
    </row>
    <row r="877" spans="9:10" ht="15.75" customHeight="1" x14ac:dyDescent="0.25">
      <c r="I877" s="5"/>
      <c r="J877" s="5"/>
    </row>
    <row r="878" spans="9:10" ht="15.75" customHeight="1" x14ac:dyDescent="0.25">
      <c r="I878" s="5"/>
      <c r="J878" s="5"/>
    </row>
    <row r="879" spans="9:10" ht="15.75" customHeight="1" x14ac:dyDescent="0.25">
      <c r="I879" s="5"/>
      <c r="J879" s="5"/>
    </row>
    <row r="880" spans="9:10" ht="15.75" customHeight="1" x14ac:dyDescent="0.25">
      <c r="I880" s="5"/>
      <c r="J880" s="5"/>
    </row>
    <row r="881" spans="9:10" ht="15.75" customHeight="1" x14ac:dyDescent="0.25">
      <c r="I881" s="5"/>
      <c r="J881" s="5"/>
    </row>
    <row r="882" spans="9:10" ht="15.75" customHeight="1" x14ac:dyDescent="0.25">
      <c r="I882" s="5"/>
      <c r="J882" s="5"/>
    </row>
    <row r="883" spans="9:10" ht="15.75" customHeight="1" x14ac:dyDescent="0.25">
      <c r="I883" s="5"/>
      <c r="J883" s="5"/>
    </row>
    <row r="884" spans="9:10" ht="15.75" customHeight="1" x14ac:dyDescent="0.25">
      <c r="I884" s="5"/>
      <c r="J884" s="5"/>
    </row>
    <row r="885" spans="9:10" ht="15.75" customHeight="1" x14ac:dyDescent="0.25">
      <c r="I885" s="5"/>
      <c r="J885" s="5"/>
    </row>
    <row r="886" spans="9:10" ht="15.75" customHeight="1" x14ac:dyDescent="0.25">
      <c r="I886" s="5"/>
      <c r="J886" s="5"/>
    </row>
    <row r="887" spans="9:10" ht="15.75" customHeight="1" x14ac:dyDescent="0.25">
      <c r="I887" s="5"/>
      <c r="J887" s="5"/>
    </row>
    <row r="888" spans="9:10" ht="15.75" customHeight="1" x14ac:dyDescent="0.25">
      <c r="I888" s="5"/>
      <c r="J888" s="5"/>
    </row>
    <row r="889" spans="9:10" ht="15.75" customHeight="1" x14ac:dyDescent="0.25">
      <c r="I889" s="5"/>
      <c r="J889" s="5"/>
    </row>
    <row r="890" spans="9:10" ht="15.75" customHeight="1" x14ac:dyDescent="0.25">
      <c r="I890" s="5"/>
      <c r="J890" s="5"/>
    </row>
    <row r="891" spans="9:10" ht="15.75" customHeight="1" x14ac:dyDescent="0.25">
      <c r="I891" s="5"/>
      <c r="J891" s="5"/>
    </row>
    <row r="892" spans="9:10" ht="15.75" customHeight="1" x14ac:dyDescent="0.25">
      <c r="I892" s="5"/>
      <c r="J892" s="5"/>
    </row>
    <row r="893" spans="9:10" ht="15.75" customHeight="1" x14ac:dyDescent="0.25">
      <c r="I893" s="5"/>
      <c r="J893" s="5"/>
    </row>
    <row r="894" spans="9:10" ht="15.75" customHeight="1" x14ac:dyDescent="0.25">
      <c r="I894" s="5"/>
      <c r="J894" s="5"/>
    </row>
    <row r="895" spans="9:10" ht="15.75" customHeight="1" x14ac:dyDescent="0.25">
      <c r="I895" s="5"/>
      <c r="J895" s="5"/>
    </row>
    <row r="896" spans="9:10" ht="15.75" customHeight="1" x14ac:dyDescent="0.25">
      <c r="I896" s="5"/>
      <c r="J896" s="5"/>
    </row>
    <row r="897" spans="9:10" ht="15.75" customHeight="1" x14ac:dyDescent="0.25">
      <c r="I897" s="5"/>
      <c r="J897" s="5"/>
    </row>
    <row r="898" spans="9:10" ht="15.75" customHeight="1" x14ac:dyDescent="0.25">
      <c r="I898" s="5"/>
      <c r="J898" s="5"/>
    </row>
    <row r="899" spans="9:10" ht="15.75" customHeight="1" x14ac:dyDescent="0.25">
      <c r="I899" s="5"/>
      <c r="J899" s="5"/>
    </row>
    <row r="900" spans="9:10" ht="15.75" customHeight="1" x14ac:dyDescent="0.25">
      <c r="I900" s="5"/>
      <c r="J900" s="5"/>
    </row>
    <row r="901" spans="9:10" ht="15.75" customHeight="1" x14ac:dyDescent="0.25">
      <c r="I901" s="5"/>
      <c r="J901" s="5"/>
    </row>
    <row r="902" spans="9:10" ht="15.75" customHeight="1" x14ac:dyDescent="0.25">
      <c r="I902" s="5"/>
      <c r="J902" s="5"/>
    </row>
    <row r="903" spans="9:10" ht="15.75" customHeight="1" x14ac:dyDescent="0.25">
      <c r="I903" s="5"/>
      <c r="J903" s="5"/>
    </row>
    <row r="904" spans="9:10" ht="15.75" customHeight="1" x14ac:dyDescent="0.25">
      <c r="I904" s="5"/>
      <c r="J904" s="5"/>
    </row>
    <row r="905" spans="9:10" ht="15.75" customHeight="1" x14ac:dyDescent="0.25">
      <c r="I905" s="5"/>
      <c r="J905" s="5"/>
    </row>
    <row r="906" spans="9:10" ht="15.75" customHeight="1" x14ac:dyDescent="0.25">
      <c r="I906" s="5"/>
      <c r="J906" s="5"/>
    </row>
    <row r="907" spans="9:10" ht="15.75" customHeight="1" x14ac:dyDescent="0.25">
      <c r="I907" s="5"/>
      <c r="J907" s="5"/>
    </row>
    <row r="908" spans="9:10" ht="15.75" customHeight="1" x14ac:dyDescent="0.25">
      <c r="I908" s="5"/>
      <c r="J908" s="5"/>
    </row>
    <row r="909" spans="9:10" ht="15.75" customHeight="1" x14ac:dyDescent="0.25">
      <c r="I909" s="5"/>
      <c r="J909" s="5"/>
    </row>
    <row r="910" spans="9:10" ht="15.75" customHeight="1" x14ac:dyDescent="0.25">
      <c r="I910" s="5"/>
      <c r="J910" s="5"/>
    </row>
    <row r="911" spans="9:10" ht="15.75" customHeight="1" x14ac:dyDescent="0.25">
      <c r="I911" s="5"/>
      <c r="J911" s="5"/>
    </row>
    <row r="912" spans="9:10" ht="15.75" customHeight="1" x14ac:dyDescent="0.25">
      <c r="I912" s="5"/>
      <c r="J912" s="5"/>
    </row>
    <row r="913" spans="9:10" ht="15.75" customHeight="1" x14ac:dyDescent="0.25">
      <c r="I913" s="5"/>
      <c r="J913" s="5"/>
    </row>
    <row r="914" spans="9:10" ht="15.75" customHeight="1" x14ac:dyDescent="0.25">
      <c r="I914" s="5"/>
      <c r="J914" s="5"/>
    </row>
    <row r="915" spans="9:10" ht="15.75" customHeight="1" x14ac:dyDescent="0.25">
      <c r="I915" s="5"/>
      <c r="J915" s="5"/>
    </row>
    <row r="916" spans="9:10" ht="15.75" customHeight="1" x14ac:dyDescent="0.25">
      <c r="I916" s="5"/>
      <c r="J916" s="5"/>
    </row>
    <row r="917" spans="9:10" ht="15.75" customHeight="1" x14ac:dyDescent="0.25">
      <c r="I917" s="5"/>
      <c r="J917" s="5"/>
    </row>
    <row r="918" spans="9:10" ht="15.75" customHeight="1" x14ac:dyDescent="0.25">
      <c r="I918" s="5"/>
      <c r="J918" s="5"/>
    </row>
    <row r="919" spans="9:10" ht="15.75" customHeight="1" x14ac:dyDescent="0.25">
      <c r="I919" s="5"/>
      <c r="J919" s="5"/>
    </row>
    <row r="920" spans="9:10" ht="15.75" customHeight="1" x14ac:dyDescent="0.25">
      <c r="I920" s="5"/>
      <c r="J920" s="5"/>
    </row>
    <row r="921" spans="9:10" ht="15.75" customHeight="1" x14ac:dyDescent="0.25">
      <c r="I921" s="5"/>
      <c r="J921" s="5"/>
    </row>
    <row r="922" spans="9:10" ht="15.75" customHeight="1" x14ac:dyDescent="0.25">
      <c r="I922" s="5"/>
      <c r="J922" s="5"/>
    </row>
    <row r="923" spans="9:10" ht="15.75" customHeight="1" x14ac:dyDescent="0.25">
      <c r="I923" s="5"/>
      <c r="J923" s="5"/>
    </row>
    <row r="924" spans="9:10" ht="15.75" customHeight="1" x14ac:dyDescent="0.25">
      <c r="I924" s="5"/>
      <c r="J924" s="5"/>
    </row>
    <row r="925" spans="9:10" ht="15.75" customHeight="1" x14ac:dyDescent="0.25">
      <c r="I925" s="5"/>
      <c r="J925" s="5"/>
    </row>
    <row r="926" spans="9:10" ht="15.75" customHeight="1" x14ac:dyDescent="0.25">
      <c r="I926" s="5"/>
      <c r="J926" s="5"/>
    </row>
    <row r="927" spans="9:10" ht="15.75" customHeight="1" x14ac:dyDescent="0.25">
      <c r="I927" s="5"/>
      <c r="J927" s="5"/>
    </row>
    <row r="928" spans="9:10" ht="15.75" customHeight="1" x14ac:dyDescent="0.25">
      <c r="I928" s="5"/>
      <c r="J928" s="5"/>
    </row>
    <row r="929" spans="9:10" ht="15.75" customHeight="1" x14ac:dyDescent="0.25">
      <c r="I929" s="5"/>
      <c r="J929" s="5"/>
    </row>
    <row r="930" spans="9:10" ht="15.75" customHeight="1" x14ac:dyDescent="0.25">
      <c r="I930" s="5"/>
      <c r="J930" s="5"/>
    </row>
    <row r="931" spans="9:10" ht="15.75" customHeight="1" x14ac:dyDescent="0.25">
      <c r="I931" s="5"/>
      <c r="J931" s="5"/>
    </row>
    <row r="932" spans="9:10" ht="15.75" customHeight="1" x14ac:dyDescent="0.25">
      <c r="I932" s="5"/>
      <c r="J932" s="5"/>
    </row>
    <row r="933" spans="9:10" ht="15.75" customHeight="1" x14ac:dyDescent="0.25">
      <c r="I933" s="5"/>
      <c r="J933" s="5"/>
    </row>
    <row r="934" spans="9:10" ht="15.75" customHeight="1" x14ac:dyDescent="0.25">
      <c r="I934" s="5"/>
      <c r="J934" s="5"/>
    </row>
    <row r="935" spans="9:10" ht="15.75" customHeight="1" x14ac:dyDescent="0.25">
      <c r="I935" s="5"/>
      <c r="J935" s="5"/>
    </row>
    <row r="936" spans="9:10" ht="15.75" customHeight="1" x14ac:dyDescent="0.25">
      <c r="I936" s="5"/>
      <c r="J936" s="5"/>
    </row>
    <row r="937" spans="9:10" ht="15.75" customHeight="1" x14ac:dyDescent="0.25">
      <c r="I937" s="5"/>
      <c r="J937" s="5"/>
    </row>
    <row r="938" spans="9:10" ht="15.75" customHeight="1" x14ac:dyDescent="0.25">
      <c r="I938" s="5"/>
      <c r="J938" s="5"/>
    </row>
    <row r="939" spans="9:10" ht="15.75" customHeight="1" x14ac:dyDescent="0.25">
      <c r="I939" s="5"/>
      <c r="J939" s="5"/>
    </row>
    <row r="940" spans="9:10" ht="15.75" customHeight="1" x14ac:dyDescent="0.25">
      <c r="I940" s="5"/>
      <c r="J940" s="5"/>
    </row>
    <row r="941" spans="9:10" ht="15.75" customHeight="1" x14ac:dyDescent="0.25">
      <c r="I941" s="5"/>
      <c r="J941" s="5"/>
    </row>
    <row r="942" spans="9:10" ht="15.75" customHeight="1" x14ac:dyDescent="0.25">
      <c r="I942" s="5"/>
      <c r="J942" s="5"/>
    </row>
    <row r="943" spans="9:10" ht="15.75" customHeight="1" x14ac:dyDescent="0.25">
      <c r="I943" s="5"/>
      <c r="J943" s="5"/>
    </row>
    <row r="944" spans="9:10" ht="15.75" customHeight="1" x14ac:dyDescent="0.25">
      <c r="I944" s="5"/>
      <c r="J944" s="5"/>
    </row>
    <row r="945" spans="9:10" ht="15.75" customHeight="1" x14ac:dyDescent="0.25">
      <c r="I945" s="5"/>
      <c r="J945" s="5"/>
    </row>
    <row r="946" spans="9:10" ht="15.75" customHeight="1" x14ac:dyDescent="0.25">
      <c r="I946" s="5"/>
      <c r="J946" s="5"/>
    </row>
    <row r="947" spans="9:10" ht="15.75" customHeight="1" x14ac:dyDescent="0.25">
      <c r="I947" s="5"/>
      <c r="J947" s="5"/>
    </row>
    <row r="948" spans="9:10" ht="15.75" customHeight="1" x14ac:dyDescent="0.25">
      <c r="I948" s="5"/>
      <c r="J948" s="5"/>
    </row>
    <row r="949" spans="9:10" ht="15.75" customHeight="1" x14ac:dyDescent="0.25">
      <c r="I949" s="5"/>
      <c r="J949" s="5"/>
    </row>
    <row r="950" spans="9:10" ht="15.75" customHeight="1" x14ac:dyDescent="0.25">
      <c r="I950" s="5"/>
      <c r="J950" s="5"/>
    </row>
    <row r="951" spans="9:10" ht="15.75" customHeight="1" x14ac:dyDescent="0.25">
      <c r="I951" s="5"/>
      <c r="J951" s="5"/>
    </row>
    <row r="952" spans="9:10" ht="15.75" customHeight="1" x14ac:dyDescent="0.25">
      <c r="I952" s="5"/>
      <c r="J952" s="5"/>
    </row>
    <row r="953" spans="9:10" ht="15.75" customHeight="1" x14ac:dyDescent="0.25">
      <c r="I953" s="5"/>
      <c r="J953" s="5"/>
    </row>
    <row r="954" spans="9:10" ht="15.75" customHeight="1" x14ac:dyDescent="0.25">
      <c r="I954" s="5"/>
      <c r="J954" s="5"/>
    </row>
    <row r="955" spans="9:10" ht="15.75" customHeight="1" x14ac:dyDescent="0.25">
      <c r="I955" s="5"/>
      <c r="J955" s="5"/>
    </row>
    <row r="956" spans="9:10" ht="15.75" customHeight="1" x14ac:dyDescent="0.25">
      <c r="I956" s="5"/>
      <c r="J956" s="5"/>
    </row>
    <row r="957" spans="9:10" ht="15.75" customHeight="1" x14ac:dyDescent="0.25">
      <c r="I957" s="5"/>
      <c r="J957" s="5"/>
    </row>
    <row r="958" spans="9:10" ht="15.75" customHeight="1" x14ac:dyDescent="0.25">
      <c r="I958" s="5"/>
      <c r="J958" s="5"/>
    </row>
    <row r="959" spans="9:10" ht="15.75" customHeight="1" x14ac:dyDescent="0.25">
      <c r="I959" s="5"/>
      <c r="J959" s="5"/>
    </row>
    <row r="960" spans="9:10" ht="15.75" customHeight="1" x14ac:dyDescent="0.25">
      <c r="I960" s="5"/>
      <c r="J960" s="5"/>
    </row>
    <row r="961" spans="9:10" ht="15.75" customHeight="1" x14ac:dyDescent="0.25">
      <c r="I961" s="5"/>
      <c r="J961" s="5"/>
    </row>
    <row r="962" spans="9:10" ht="15.75" customHeight="1" x14ac:dyDescent="0.25">
      <c r="I962" s="5"/>
      <c r="J962" s="5"/>
    </row>
  </sheetData>
  <pageMargins left="0.2" right="0.2" top="0.25" bottom="0.25" header="0" footer="0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Budget Draft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Chavarria</dc:creator>
  <cp:lastModifiedBy>Becca Morris</cp:lastModifiedBy>
  <cp:lastPrinted>2020-11-09T18:17:10Z</cp:lastPrinted>
  <dcterms:created xsi:type="dcterms:W3CDTF">2019-11-12T19:54:39Z</dcterms:created>
  <dcterms:modified xsi:type="dcterms:W3CDTF">2021-08-26T14:02:53Z</dcterms:modified>
</cp:coreProperties>
</file>