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old\Desktop\NUDL\FY 20223\"/>
    </mc:Choice>
  </mc:AlternateContent>
  <xr:revisionPtr revIDLastSave="0" documentId="13_ncr:1_{82B50811-B24A-471F-BF76-EB4BBE8C7F04}" xr6:coauthVersionLast="47" xr6:coauthVersionMax="47" xr10:uidLastSave="{00000000-0000-0000-0000-000000000000}"/>
  <bookViews>
    <workbookView xWindow="-108" yWindow="-108" windowWidth="23256" windowHeight="12576" xr2:uid="{82960005-F46C-47AA-A911-61989AFB8454}"/>
  </bookViews>
  <sheets>
    <sheet name="2023 Budget" sheetId="2" r:id="rId1"/>
    <sheet name="2023 Expens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" l="1"/>
  <c r="D16" i="2"/>
  <c r="D14" i="2"/>
  <c r="D15" i="2"/>
  <c r="D12" i="2"/>
  <c r="D27" i="3"/>
  <c r="D15" i="3"/>
  <c r="D19" i="3"/>
  <c r="D16" i="3"/>
  <c r="D32" i="3" l="1"/>
  <c r="D9" i="2"/>
  <c r="D20" i="2" l="1"/>
  <c r="D22" i="2" s="1"/>
</calcChain>
</file>

<file path=xl/sharedStrings.xml><?xml version="1.0" encoding="utf-8"?>
<sst xmlns="http://schemas.openxmlformats.org/spreadsheetml/2006/main" count="69" uniqueCount="62">
  <si>
    <t>PROGRAM COSTS</t>
  </si>
  <si>
    <t>Debate Materials, Supplies &amp; Evidence Packs</t>
  </si>
  <si>
    <t>[A]</t>
  </si>
  <si>
    <t>[B]</t>
  </si>
  <si>
    <t>TOURNAMENT COSTS</t>
  </si>
  <si>
    <t>Facilities</t>
  </si>
  <si>
    <t>Transportation</t>
  </si>
  <si>
    <t>Meals</t>
  </si>
  <si>
    <t>Awards</t>
  </si>
  <si>
    <t>Other Expenses</t>
  </si>
  <si>
    <t>NAUDL National Championship Tournament</t>
  </si>
  <si>
    <t>TRAINING + WORKSHOPS + AWARDS RECEPTION</t>
  </si>
  <si>
    <t>Summer Debate Camp</t>
  </si>
  <si>
    <t xml:space="preserve">Year-End Awards Celebration </t>
  </si>
  <si>
    <t>ADMINISTRATIVE COSTS</t>
  </si>
  <si>
    <t xml:space="preserve">UDL Director </t>
  </si>
  <si>
    <t>NOTES</t>
  </si>
  <si>
    <t>Tournaments</t>
  </si>
  <si>
    <t>Total</t>
  </si>
  <si>
    <t>[C]</t>
  </si>
  <si>
    <t>[D]</t>
  </si>
  <si>
    <t>[E]</t>
  </si>
  <si>
    <t>Schools*</t>
  </si>
  <si>
    <t>Nashville Urban Debate League</t>
  </si>
  <si>
    <t>Total Income</t>
  </si>
  <si>
    <t>INCOME</t>
  </si>
  <si>
    <t>EXPENSES</t>
  </si>
  <si>
    <t>Total Expenses</t>
  </si>
  <si>
    <t>Salaries</t>
  </si>
  <si>
    <t>Administrative</t>
  </si>
  <si>
    <t>Fundraising Event</t>
  </si>
  <si>
    <t>Grants</t>
  </si>
  <si>
    <t>Individual Donations</t>
  </si>
  <si>
    <t>Program Costs</t>
  </si>
  <si>
    <t>Tournament Costs</t>
  </si>
  <si>
    <t>Training, Workshops, Awards Ceremony</t>
  </si>
  <si>
    <t>Other Administrative Costs</t>
  </si>
  <si>
    <t>Income/(Deficit)</t>
  </si>
  <si>
    <t>Nashville Debate 2022 - 2023</t>
  </si>
  <si>
    <t>NUDL</t>
  </si>
  <si>
    <t>YTD ACTUAL EXPENSES</t>
  </si>
  <si>
    <t>Annual filing fees + $1 wire fee per payroll transfer</t>
  </si>
  <si>
    <t>Using computers + schools take care of other materials</t>
  </si>
  <si>
    <t>$60 per school per event (average of current year meal expenses)</t>
  </si>
  <si>
    <t>Travel, meals, incidentals (1 team covered by NAUDL, funds for additional team, estimte $3-4K)</t>
  </si>
  <si>
    <t>Judges</t>
  </si>
  <si>
    <t>Payment for city championship - 30-35 judges needed @ ~$50</t>
  </si>
  <si>
    <t>Yearly Lockbox Fee</t>
  </si>
  <si>
    <t>Based on prior year fee</t>
  </si>
  <si>
    <t>Center for Non-Profit Fee</t>
  </si>
  <si>
    <t>FY23 Budget</t>
  </si>
  <si>
    <t>$468 per tournament  - hosting fee for  4  tournaments (others donated in kind)</t>
  </si>
  <si>
    <t>Miscellaneous</t>
  </si>
  <si>
    <t>*2023 budget based on 7 schools partcipating (currently 5 but should be 7 by February) at 6 tournaments (excluding 1 virtual tournament) + participation in 1 national tournament + NAUDL Championship</t>
  </si>
  <si>
    <t>Additional awards needed for city championship</t>
  </si>
  <si>
    <t>Average of 25 hours per week @ $23 per hour</t>
  </si>
  <si>
    <t>NUDL Director to apply for grants</t>
  </si>
  <si>
    <t>See 2023 Expenses for further breakdown of NUDL expenses</t>
  </si>
  <si>
    <t>Organization Fiscal Year: July 1, 2022 to June 30, 2023</t>
  </si>
  <si>
    <t xml:space="preserve">Estimate based on prior year individual donations </t>
  </si>
  <si>
    <t xml:space="preserve">Estimate based on prior year fundraising </t>
  </si>
  <si>
    <t>As of 2022 calendar year-end, NUDL has +$32K in the bank to cover small projected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</si>
</sst>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sz val="10"/>
      <color rgb="FF0000FF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b/>
      <sz val="10"/>
      <color rgb="FF0000FF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164" fontId="5" fillId="0" borderId="0" xfId="1" applyNumberFormat="1" applyFont="1" applyAlignment="1">
      <alignment horizontal="left" vertical="top"/>
    </xf>
    <xf numFmtId="0" fontId="8" fillId="0" borderId="0" xfId="2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3"/>
    </xf>
    <xf numFmtId="0" fontId="8" fillId="0" borderId="0" xfId="2" applyFont="1" applyAlignment="1"/>
    <xf numFmtId="164" fontId="8" fillId="0" borderId="0" xfId="1" applyNumberFormat="1" applyFont="1" applyAlignment="1"/>
    <xf numFmtId="164" fontId="12" fillId="0" borderId="0" xfId="1" applyNumberFormat="1" applyFont="1" applyAlignment="1"/>
    <xf numFmtId="164" fontId="8" fillId="0" borderId="8" xfId="1" applyNumberFormat="1" applyFont="1" applyBorder="1" applyAlignment="1"/>
    <xf numFmtId="0" fontId="13" fillId="0" borderId="0" xfId="2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1" applyFont="1" applyBorder="1"/>
    <xf numFmtId="0" fontId="0" fillId="0" borderId="0" xfId="0" applyAlignment="1">
      <alignment horizontal="left"/>
    </xf>
    <xf numFmtId="164" fontId="5" fillId="0" borderId="10" xfId="1" applyNumberFormat="1" applyFont="1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vertical="top"/>
    </xf>
    <xf numFmtId="164" fontId="4" fillId="0" borderId="0" xfId="1" applyNumberFormat="1" applyFont="1" applyFill="1" applyBorder="1" applyAlignment="1">
      <alignment horizontal="left" vertical="top"/>
    </xf>
    <xf numFmtId="164" fontId="4" fillId="0" borderId="0" xfId="1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164" fontId="0" fillId="2" borderId="0" xfId="1" applyNumberFormat="1" applyFont="1" applyFill="1" applyBorder="1" applyAlignment="1">
      <alignment horizontal="left" vertical="top"/>
    </xf>
    <xf numFmtId="164" fontId="4" fillId="2" borderId="0" xfId="1" applyNumberFormat="1" applyFont="1" applyFill="1" applyBorder="1" applyAlignment="1">
      <alignment horizontal="left" vertical="top"/>
    </xf>
    <xf numFmtId="164" fontId="0" fillId="0" borderId="0" xfId="1" applyNumberFormat="1" applyFont="1" applyBorder="1" applyAlignment="1">
      <alignment horizontal="left" vertical="top"/>
    </xf>
    <xf numFmtId="164" fontId="0" fillId="0" borderId="0" xfId="1" applyNumberFormat="1" applyFont="1" applyBorder="1"/>
    <xf numFmtId="164" fontId="14" fillId="0" borderId="0" xfId="1" applyNumberFormat="1" applyFont="1" applyAlignment="1"/>
    <xf numFmtId="0" fontId="13" fillId="0" borderId="0" xfId="2" applyFont="1" applyAlignment="1">
      <alignment horizontal="right"/>
    </xf>
  </cellXfs>
  <cellStyles count="3">
    <cellStyle name="Comma" xfId="1" builtinId="3"/>
    <cellStyle name="Normal" xfId="0" builtinId="0"/>
    <cellStyle name="Normal 2" xfId="2" xr:uid="{461A0E47-6906-438E-B9D2-2AC37D3F61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</xdr:colOff>
      <xdr:row>12</xdr:row>
      <xdr:rowOff>30480</xdr:rowOff>
    </xdr:from>
    <xdr:to>
      <xdr:col>4</xdr:col>
      <xdr:colOff>106680</xdr:colOff>
      <xdr:row>19</xdr:row>
      <xdr:rowOff>76200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5F4E0B9-46D5-4FC7-B121-D8F198DC54F7}"/>
            </a:ext>
          </a:extLst>
        </xdr:cNvPr>
        <xdr:cNvCxnSpPr/>
      </xdr:nvCxnSpPr>
      <xdr:spPr>
        <a:xfrm>
          <a:off x="4069080" y="2133600"/>
          <a:ext cx="0" cy="1272540"/>
        </a:xfrm>
        <a:prstGeom prst="line">
          <a:avLst/>
        </a:prstGeom>
        <a:ln>
          <a:solidFill>
            <a:srgbClr val="FF0000"/>
          </a:solidFill>
          <a:tailEnd type="triangle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859BE-5346-470E-9E21-91C83AFD7BB4}">
  <dimension ref="B1:E28"/>
  <sheetViews>
    <sheetView showGridLines="0" tabSelected="1" zoomScaleNormal="100" workbookViewId="0">
      <selection activeCell="C26" sqref="C26"/>
    </sheetView>
  </sheetViews>
  <sheetFormatPr defaultRowHeight="13.8" x14ac:dyDescent="0.3"/>
  <cols>
    <col min="1" max="1" width="2.21875" style="8" customWidth="1"/>
    <col min="2" max="2" width="7.6640625" style="8" customWidth="1"/>
    <col min="3" max="3" width="37.44140625" style="8" customWidth="1"/>
    <col min="4" max="4" width="10.44140625" style="12" bestFit="1" customWidth="1"/>
    <col min="5" max="5" width="8.88671875" style="16"/>
    <col min="6" max="16384" width="8.88671875" style="8"/>
  </cols>
  <sheetData>
    <row r="1" spans="2:5" x14ac:dyDescent="0.3">
      <c r="B1" s="9"/>
    </row>
    <row r="2" spans="2:5" x14ac:dyDescent="0.3">
      <c r="B2" s="9" t="s">
        <v>23</v>
      </c>
    </row>
    <row r="3" spans="2:5" x14ac:dyDescent="0.3">
      <c r="B3" s="9" t="s">
        <v>58</v>
      </c>
    </row>
    <row r="4" spans="2:5" x14ac:dyDescent="0.3">
      <c r="B4" s="9"/>
    </row>
    <row r="5" spans="2:5" x14ac:dyDescent="0.3">
      <c r="B5" s="10" t="s">
        <v>25</v>
      </c>
    </row>
    <row r="6" spans="2:5" x14ac:dyDescent="0.3">
      <c r="C6" s="9" t="s">
        <v>31</v>
      </c>
      <c r="D6" s="13">
        <v>10000</v>
      </c>
      <c r="E6" s="16" t="s">
        <v>2</v>
      </c>
    </row>
    <row r="7" spans="2:5" x14ac:dyDescent="0.3">
      <c r="C7" s="9" t="s">
        <v>32</v>
      </c>
      <c r="D7" s="13">
        <v>15000</v>
      </c>
      <c r="E7" s="16" t="s">
        <v>3</v>
      </c>
    </row>
    <row r="8" spans="2:5" x14ac:dyDescent="0.3">
      <c r="C8" s="9" t="s">
        <v>30</v>
      </c>
      <c r="D8" s="15">
        <v>15000</v>
      </c>
      <c r="E8" s="16" t="s">
        <v>19</v>
      </c>
    </row>
    <row r="9" spans="2:5" x14ac:dyDescent="0.3">
      <c r="B9" s="10" t="s">
        <v>24</v>
      </c>
      <c r="D9" s="14">
        <f>SUM(D6:D8)</f>
        <v>40000</v>
      </c>
    </row>
    <row r="10" spans="2:5" ht="6.6" customHeight="1" x14ac:dyDescent="0.3">
      <c r="B10" s="9"/>
    </row>
    <row r="11" spans="2:5" x14ac:dyDescent="0.3">
      <c r="B11" s="10" t="s">
        <v>26</v>
      </c>
    </row>
    <row r="12" spans="2:5" x14ac:dyDescent="0.3">
      <c r="C12" s="9" t="s">
        <v>28</v>
      </c>
      <c r="D12" s="13">
        <f>'2023 Expenses'!D27</f>
        <v>29900</v>
      </c>
      <c r="E12" s="16" t="s">
        <v>20</v>
      </c>
    </row>
    <row r="13" spans="2:5" x14ac:dyDescent="0.3">
      <c r="C13" s="9" t="s">
        <v>29</v>
      </c>
      <c r="D13" s="13"/>
    </row>
    <row r="14" spans="2:5" x14ac:dyDescent="0.3">
      <c r="C14" s="11" t="s">
        <v>33</v>
      </c>
      <c r="D14" s="13">
        <f>'2023 Expenses'!D12</f>
        <v>0</v>
      </c>
    </row>
    <row r="15" spans="2:5" x14ac:dyDescent="0.3">
      <c r="C15" s="11" t="s">
        <v>34</v>
      </c>
      <c r="D15" s="13">
        <f>SUM('2023 Expenses'!D15:D20)</f>
        <v>10392</v>
      </c>
    </row>
    <row r="16" spans="2:5" x14ac:dyDescent="0.3">
      <c r="C16" s="11" t="s">
        <v>35</v>
      </c>
      <c r="D16" s="13">
        <f>'2023 Expenses'!D24</f>
        <v>1000</v>
      </c>
    </row>
    <row r="17" spans="2:5" x14ac:dyDescent="0.3">
      <c r="C17" s="11" t="s">
        <v>36</v>
      </c>
      <c r="D17" s="13">
        <f>SUM('2023 Expenses'!D28:D30)</f>
        <v>475.46</v>
      </c>
    </row>
    <row r="18" spans="2:5" x14ac:dyDescent="0.3">
      <c r="C18" s="9" t="s">
        <v>30</v>
      </c>
      <c r="D18" s="13">
        <v>0</v>
      </c>
    </row>
    <row r="19" spans="2:5" x14ac:dyDescent="0.3">
      <c r="C19" s="9" t="s">
        <v>6</v>
      </c>
      <c r="D19" s="15">
        <v>0</v>
      </c>
    </row>
    <row r="20" spans="2:5" x14ac:dyDescent="0.3">
      <c r="B20" s="10" t="s">
        <v>27</v>
      </c>
      <c r="D20" s="38">
        <f>SUM(D12:D18)</f>
        <v>41767.46</v>
      </c>
    </row>
    <row r="21" spans="2:5" ht="6.6" customHeight="1" x14ac:dyDescent="0.3">
      <c r="B21" s="10"/>
      <c r="D21" s="38"/>
    </row>
    <row r="22" spans="2:5" x14ac:dyDescent="0.3">
      <c r="B22" s="10" t="s">
        <v>37</v>
      </c>
      <c r="D22" s="38">
        <f>D9-D20</f>
        <v>-1767.4599999999991</v>
      </c>
      <c r="E22" s="16" t="s">
        <v>21</v>
      </c>
    </row>
    <row r="23" spans="2:5" x14ac:dyDescent="0.3">
      <c r="B23" s="9"/>
    </row>
    <row r="24" spans="2:5" x14ac:dyDescent="0.3">
      <c r="B24" s="39" t="s">
        <v>2</v>
      </c>
      <c r="C24" s="8" t="s">
        <v>56</v>
      </c>
    </row>
    <row r="25" spans="2:5" x14ac:dyDescent="0.3">
      <c r="B25" s="39" t="s">
        <v>3</v>
      </c>
      <c r="C25" s="8" t="s">
        <v>59</v>
      </c>
    </row>
    <row r="26" spans="2:5" x14ac:dyDescent="0.3">
      <c r="B26" s="39" t="s">
        <v>19</v>
      </c>
      <c r="C26" s="8" t="s">
        <v>60</v>
      </c>
    </row>
    <row r="27" spans="2:5" x14ac:dyDescent="0.3">
      <c r="B27" s="39" t="s">
        <v>20</v>
      </c>
      <c r="C27" s="8" t="s">
        <v>57</v>
      </c>
    </row>
    <row r="28" spans="2:5" x14ac:dyDescent="0.3">
      <c r="B28" s="39" t="s">
        <v>21</v>
      </c>
      <c r="C28" s="8" t="s">
        <v>61</v>
      </c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EF5FD-A9CC-4ADB-90CA-E83EADCAADD3}">
  <dimension ref="B1:K33"/>
  <sheetViews>
    <sheetView showGridLines="0" workbookViewId="0">
      <selection activeCell="D19" sqref="D19"/>
    </sheetView>
  </sheetViews>
  <sheetFormatPr defaultRowHeight="14.4" x14ac:dyDescent="0.3"/>
  <cols>
    <col min="1" max="1" width="3.6640625" customWidth="1"/>
    <col min="2" max="2" width="44.5546875" bestFit="1" customWidth="1"/>
    <col min="4" max="4" width="11.77734375" customWidth="1"/>
    <col min="5" max="5" width="3.33203125" customWidth="1"/>
    <col min="6" max="8" width="21" customWidth="1"/>
    <col min="9" max="9" width="22" customWidth="1"/>
    <col min="10" max="10" width="7.44140625" customWidth="1"/>
    <col min="11" max="11" width="28" bestFit="1" customWidth="1"/>
    <col min="12" max="12" width="9.6640625" bestFit="1" customWidth="1"/>
  </cols>
  <sheetData>
    <row r="1" spans="2:11" x14ac:dyDescent="0.3">
      <c r="B1" s="18" t="s">
        <v>38</v>
      </c>
      <c r="C1" s="18"/>
      <c r="D1" s="18"/>
      <c r="E1" s="18"/>
      <c r="F1" s="18"/>
      <c r="G1" s="18"/>
      <c r="H1" s="18"/>
      <c r="I1" s="18"/>
      <c r="J1" s="18"/>
      <c r="K1" s="18"/>
    </row>
    <row r="2" spans="2:11" x14ac:dyDescent="0.3">
      <c r="B2" s="18" t="s">
        <v>50</v>
      </c>
      <c r="C2" s="18"/>
      <c r="D2" s="18"/>
      <c r="E2" s="18"/>
      <c r="F2" s="18"/>
      <c r="G2" s="18"/>
      <c r="H2" s="18"/>
      <c r="I2" s="18"/>
      <c r="J2" s="1"/>
      <c r="K2" s="1"/>
    </row>
    <row r="3" spans="2:11" ht="13.8" customHeight="1" x14ac:dyDescent="0.3">
      <c r="B3" s="17"/>
      <c r="C3" s="17"/>
      <c r="D3" s="17"/>
      <c r="E3" s="17"/>
      <c r="F3" s="17"/>
      <c r="G3" s="17"/>
      <c r="H3" s="17"/>
      <c r="I3" s="17"/>
      <c r="J3" s="1"/>
      <c r="K3" s="1"/>
    </row>
    <row r="4" spans="2:11" ht="15" thickBot="1" x14ac:dyDescent="0.35">
      <c r="B4" s="1" t="s">
        <v>40</v>
      </c>
      <c r="D4" s="17"/>
      <c r="E4" s="1"/>
      <c r="F4" s="17"/>
      <c r="G4" s="17"/>
      <c r="H4" s="17"/>
      <c r="I4" s="17"/>
    </row>
    <row r="5" spans="2:11" x14ac:dyDescent="0.3">
      <c r="B5" s="27" t="s">
        <v>22</v>
      </c>
      <c r="C5" s="28">
        <v>7</v>
      </c>
      <c r="E5" s="1"/>
      <c r="F5" s="17"/>
      <c r="G5" s="17"/>
      <c r="H5" s="17"/>
      <c r="I5" s="17"/>
    </row>
    <row r="6" spans="2:11" ht="15" thickBot="1" x14ac:dyDescent="0.35">
      <c r="B6" s="29" t="s">
        <v>17</v>
      </c>
      <c r="C6" s="30">
        <v>6</v>
      </c>
      <c r="E6" s="1"/>
      <c r="F6" s="17"/>
      <c r="G6" s="17"/>
      <c r="H6" s="17"/>
      <c r="I6" s="17"/>
    </row>
    <row r="7" spans="2:11" ht="6.6" customHeight="1" x14ac:dyDescent="0.3">
      <c r="B7" s="1"/>
      <c r="D7" s="17"/>
      <c r="E7" s="1"/>
      <c r="F7" s="17"/>
      <c r="G7" s="17"/>
      <c r="H7" s="17"/>
      <c r="I7" s="17"/>
    </row>
    <row r="8" spans="2:11" ht="16.2" customHeight="1" x14ac:dyDescent="0.3">
      <c r="B8" s="19" t="s">
        <v>53</v>
      </c>
      <c r="C8" s="19"/>
      <c r="D8" s="19"/>
      <c r="E8" s="19"/>
      <c r="F8" s="19"/>
      <c r="G8" s="19"/>
      <c r="H8" s="19"/>
      <c r="I8" s="19"/>
    </row>
    <row r="9" spans="2:11" ht="16.2" customHeight="1" thickBot="1" x14ac:dyDescent="0.35">
      <c r="B9" s="19"/>
      <c r="C9" s="19"/>
      <c r="D9" s="19"/>
      <c r="E9" s="19"/>
      <c r="F9" s="19"/>
      <c r="G9" s="19"/>
      <c r="H9" s="19"/>
      <c r="I9" s="19"/>
    </row>
    <row r="10" spans="2:11" ht="15" thickBot="1" x14ac:dyDescent="0.35">
      <c r="B10" s="1"/>
      <c r="D10" s="20" t="s">
        <v>39</v>
      </c>
      <c r="E10" s="1"/>
      <c r="F10" s="21" t="s">
        <v>16</v>
      </c>
      <c r="G10" s="22"/>
      <c r="H10" s="22"/>
      <c r="I10" s="23"/>
    </row>
    <row r="11" spans="2:11" x14ac:dyDescent="0.3">
      <c r="B11" s="1" t="s">
        <v>0</v>
      </c>
      <c r="D11" s="17"/>
      <c r="E11" s="1"/>
      <c r="F11" s="17"/>
      <c r="G11" s="17"/>
      <c r="H11" s="17"/>
      <c r="I11" s="17"/>
    </row>
    <row r="12" spans="2:11" x14ac:dyDescent="0.3">
      <c r="B12" s="3" t="s">
        <v>1</v>
      </c>
      <c r="C12" s="4"/>
      <c r="D12" s="31">
        <v>0</v>
      </c>
      <c r="E12" s="7"/>
      <c r="F12" s="25" t="s">
        <v>42</v>
      </c>
      <c r="G12" s="25"/>
      <c r="H12" s="25"/>
      <c r="I12" s="25"/>
    </row>
    <row r="13" spans="2:11" x14ac:dyDescent="0.3">
      <c r="B13" s="3"/>
      <c r="C13" s="4"/>
      <c r="D13" s="32"/>
      <c r="E13" s="7"/>
      <c r="F13" s="33"/>
      <c r="G13" s="33"/>
      <c r="H13" s="33"/>
      <c r="I13" s="33"/>
    </row>
    <row r="14" spans="2:11" x14ac:dyDescent="0.3">
      <c r="B14" s="5" t="s">
        <v>4</v>
      </c>
      <c r="C14" s="4"/>
      <c r="D14" s="32"/>
      <c r="E14" s="6"/>
      <c r="F14" s="25"/>
      <c r="G14" s="25"/>
      <c r="H14" s="25"/>
      <c r="I14" s="25"/>
    </row>
    <row r="15" spans="2:11" x14ac:dyDescent="0.3">
      <c r="B15" s="3" t="s">
        <v>5</v>
      </c>
      <c r="C15" s="4"/>
      <c r="D15" s="32">
        <f>(468*4)</f>
        <v>1872</v>
      </c>
      <c r="E15" s="7"/>
      <c r="F15" s="25" t="s">
        <v>51</v>
      </c>
      <c r="G15" s="25"/>
      <c r="H15" s="25"/>
      <c r="I15" s="25"/>
    </row>
    <row r="16" spans="2:11" x14ac:dyDescent="0.3">
      <c r="B16" s="3" t="s">
        <v>7</v>
      </c>
      <c r="C16" s="4"/>
      <c r="D16" s="32">
        <f>60*C6*C5</f>
        <v>2520</v>
      </c>
      <c r="E16" s="7"/>
      <c r="F16" s="25" t="s">
        <v>43</v>
      </c>
      <c r="G16" s="25"/>
      <c r="H16" s="25"/>
      <c r="I16" s="25"/>
    </row>
    <row r="17" spans="2:9" x14ac:dyDescent="0.3">
      <c r="B17" s="3" t="s">
        <v>8</v>
      </c>
      <c r="C17" s="4"/>
      <c r="D17" s="37">
        <v>500</v>
      </c>
      <c r="E17" s="7"/>
      <c r="F17" s="25" t="s">
        <v>54</v>
      </c>
      <c r="G17" s="25"/>
      <c r="H17" s="25"/>
      <c r="I17" s="25"/>
    </row>
    <row r="18" spans="2:9" x14ac:dyDescent="0.3">
      <c r="B18" s="3" t="s">
        <v>10</v>
      </c>
      <c r="C18" s="4"/>
      <c r="D18" s="34">
        <v>3500</v>
      </c>
      <c r="E18" s="7"/>
      <c r="F18" s="25" t="s">
        <v>44</v>
      </c>
      <c r="G18" s="25"/>
      <c r="H18" s="25"/>
      <c r="I18" s="25"/>
    </row>
    <row r="19" spans="2:9" x14ac:dyDescent="0.3">
      <c r="B19" s="3" t="s">
        <v>45</v>
      </c>
      <c r="C19" s="4"/>
      <c r="D19" s="35">
        <f>35*50</f>
        <v>1750</v>
      </c>
      <c r="E19" s="7"/>
      <c r="F19" s="33" t="s">
        <v>46</v>
      </c>
      <c r="G19" s="33"/>
      <c r="H19" s="33"/>
      <c r="I19" s="33"/>
    </row>
    <row r="20" spans="2:9" x14ac:dyDescent="0.3">
      <c r="B20" s="3" t="s">
        <v>9</v>
      </c>
      <c r="C20" s="4"/>
      <c r="D20" s="36">
        <v>250</v>
      </c>
      <c r="E20" s="7"/>
      <c r="F20" s="33"/>
      <c r="G20" s="33"/>
      <c r="H20" s="33"/>
      <c r="I20" s="33"/>
    </row>
    <row r="21" spans="2:9" x14ac:dyDescent="0.3">
      <c r="B21" s="3"/>
      <c r="C21" s="4"/>
      <c r="D21" s="36"/>
      <c r="E21" s="6"/>
      <c r="F21" s="25"/>
      <c r="G21" s="25"/>
      <c r="H21" s="25"/>
      <c r="I21" s="25"/>
    </row>
    <row r="22" spans="2:9" x14ac:dyDescent="0.3">
      <c r="B22" s="5" t="s">
        <v>11</v>
      </c>
      <c r="C22" s="4"/>
      <c r="D22" s="36"/>
      <c r="E22" s="6"/>
      <c r="F22" s="25"/>
      <c r="G22" s="25"/>
      <c r="H22" s="25"/>
      <c r="I22" s="25"/>
    </row>
    <row r="23" spans="2:9" x14ac:dyDescent="0.3">
      <c r="B23" s="3" t="s">
        <v>12</v>
      </c>
      <c r="C23" s="4"/>
      <c r="D23" s="36">
        <v>0</v>
      </c>
      <c r="E23" s="7"/>
      <c r="F23" s="25"/>
      <c r="G23" s="25"/>
      <c r="H23" s="25"/>
      <c r="I23" s="25"/>
    </row>
    <row r="24" spans="2:9" x14ac:dyDescent="0.3">
      <c r="B24" s="3" t="s">
        <v>13</v>
      </c>
      <c r="C24" s="4"/>
      <c r="D24" s="36">
        <v>1000</v>
      </c>
      <c r="E24" s="7"/>
      <c r="F24" s="25"/>
      <c r="G24" s="25"/>
      <c r="H24" s="25"/>
      <c r="I24" s="25"/>
    </row>
    <row r="25" spans="2:9" x14ac:dyDescent="0.3">
      <c r="B25" s="3"/>
      <c r="C25" s="4"/>
      <c r="D25" s="36"/>
      <c r="E25" s="6"/>
      <c r="F25" s="25"/>
      <c r="G25" s="25"/>
      <c r="H25" s="25"/>
      <c r="I25" s="25"/>
    </row>
    <row r="26" spans="2:9" x14ac:dyDescent="0.3">
      <c r="B26" s="5" t="s">
        <v>14</v>
      </c>
      <c r="C26" s="4"/>
      <c r="D26" s="36"/>
      <c r="E26" s="6"/>
      <c r="F26" s="25"/>
      <c r="G26" s="25"/>
      <c r="H26" s="25"/>
      <c r="I26" s="25"/>
    </row>
    <row r="27" spans="2:9" x14ac:dyDescent="0.3">
      <c r="B27" s="3" t="s">
        <v>15</v>
      </c>
      <c r="C27" s="4"/>
      <c r="D27" s="32">
        <f>25*52*23</f>
        <v>29900</v>
      </c>
      <c r="E27" s="6"/>
      <c r="F27" s="25" t="s">
        <v>55</v>
      </c>
      <c r="G27" s="25"/>
      <c r="H27" s="25"/>
      <c r="I27" s="25"/>
    </row>
    <row r="28" spans="2:9" x14ac:dyDescent="0.3">
      <c r="B28" s="3" t="s">
        <v>52</v>
      </c>
      <c r="C28" s="4"/>
      <c r="D28" s="24">
        <v>28.46</v>
      </c>
      <c r="E28" s="1"/>
      <c r="F28" s="25" t="s">
        <v>41</v>
      </c>
      <c r="G28" s="25"/>
      <c r="H28" s="25"/>
      <c r="I28" s="25"/>
    </row>
    <row r="29" spans="2:9" x14ac:dyDescent="0.3">
      <c r="B29" s="3" t="s">
        <v>47</v>
      </c>
      <c r="C29" s="4"/>
      <c r="D29" s="36">
        <v>332</v>
      </c>
      <c r="E29" s="7"/>
      <c r="F29" s="25" t="s">
        <v>48</v>
      </c>
      <c r="G29" s="25"/>
      <c r="H29" s="25"/>
      <c r="I29" s="25"/>
    </row>
    <row r="30" spans="2:9" x14ac:dyDescent="0.3">
      <c r="B30" s="3" t="s">
        <v>49</v>
      </c>
      <c r="C30" s="4"/>
      <c r="D30" s="36">
        <v>115</v>
      </c>
      <c r="E30" s="7"/>
      <c r="F30" s="25" t="s">
        <v>48</v>
      </c>
      <c r="G30" s="25"/>
      <c r="H30" s="25"/>
      <c r="I30" s="25"/>
    </row>
    <row r="31" spans="2:9" ht="5.4" customHeight="1" x14ac:dyDescent="0.3">
      <c r="B31" s="3"/>
      <c r="C31" s="4"/>
      <c r="D31" s="36"/>
      <c r="E31" s="7"/>
      <c r="F31" s="2"/>
      <c r="G31" s="2"/>
      <c r="H31" s="2"/>
      <c r="I31" s="2"/>
    </row>
    <row r="32" spans="2:9" ht="15" thickBot="1" x14ac:dyDescent="0.35">
      <c r="B32" s="5" t="s">
        <v>18</v>
      </c>
      <c r="C32" s="4"/>
      <c r="D32" s="26">
        <f>SUM(D12:D30)</f>
        <v>41767.46</v>
      </c>
      <c r="E32" s="7"/>
      <c r="F32" s="2"/>
      <c r="G32" s="2"/>
      <c r="H32" s="2"/>
      <c r="I32" s="2"/>
    </row>
    <row r="33" spans="6:9" ht="15" thickTop="1" x14ac:dyDescent="0.3">
      <c r="F33" s="2"/>
      <c r="G33" s="2"/>
      <c r="H33" s="2"/>
      <c r="I33" s="2"/>
    </row>
  </sheetData>
  <mergeCells count="21">
    <mergeCell ref="F25:I25"/>
    <mergeCell ref="F26:I26"/>
    <mergeCell ref="F27:I27"/>
    <mergeCell ref="F29:I29"/>
    <mergeCell ref="F30:I30"/>
    <mergeCell ref="F28:I28"/>
    <mergeCell ref="F17:I17"/>
    <mergeCell ref="F18:I18"/>
    <mergeCell ref="F21:I21"/>
    <mergeCell ref="F22:I22"/>
    <mergeCell ref="F23:I23"/>
    <mergeCell ref="F24:I24"/>
    <mergeCell ref="B8:I9"/>
    <mergeCell ref="F12:I12"/>
    <mergeCell ref="F14:I14"/>
    <mergeCell ref="F15:I15"/>
    <mergeCell ref="F16:I16"/>
    <mergeCell ref="B1:I1"/>
    <mergeCell ref="J1:K1"/>
    <mergeCell ref="B2:I2"/>
    <mergeCell ref="F10:I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Budget</vt:lpstr>
      <vt:lpstr>2023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Karam, Claire</dc:creator>
  <cp:lastModifiedBy>Dold, Claire Karam</cp:lastModifiedBy>
  <dcterms:created xsi:type="dcterms:W3CDTF">2020-01-07T23:00:05Z</dcterms:created>
  <dcterms:modified xsi:type="dcterms:W3CDTF">2023-01-24T15:12:04Z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2021-03-15T14:05:54Z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b8eebb09-1daf-4e15-b974-b98bbfa9f25c</vt:lpwstr>
  </property>
  <property fmtid="{D5CDD505-2E9C-101B-9397-08002B2CF9AE}" pid="8" name="MSIP_Label_ea60d57e-af5b-4752-ac57-3e4f28ca11dc_ContentBits">
    <vt:lpwstr>0</vt:lpwstr>
  </property>
</Properties>
</file>