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ald Gooch\Desktop\"/>
    </mc:Choice>
  </mc:AlternateContent>
  <xr:revisionPtr revIDLastSave="0" documentId="8_{20424243-9D0A-4943-AAA0-1696529D16FD}" xr6:coauthVersionLast="47" xr6:coauthVersionMax="47" xr10:uidLastSave="{00000000-0000-0000-0000-000000000000}"/>
  <bookViews>
    <workbookView xWindow="-110" yWindow="-110" windowWidth="19420" windowHeight="10420" xr2:uid="{DDBA9E5B-867F-4BA9-8AC1-2354495F8D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" l="1"/>
  <c r="B73" i="1"/>
  <c r="D73" i="1"/>
  <c r="D72" i="1"/>
  <c r="D56" i="1"/>
  <c r="D54" i="1"/>
  <c r="D53" i="1"/>
  <c r="D21" i="1"/>
  <c r="D13" i="1"/>
  <c r="C72" i="1"/>
  <c r="C53" i="1"/>
  <c r="C21" i="1"/>
  <c r="C54" i="1" s="1"/>
  <c r="C13" i="1"/>
  <c r="C56" i="1" l="1"/>
  <c r="B72" i="1" l="1"/>
  <c r="B53" i="1"/>
  <c r="B21" i="1"/>
  <c r="B13" i="1"/>
  <c r="B54" i="1" l="1"/>
  <c r="B56" i="1" s="1"/>
</calcChain>
</file>

<file path=xl/sharedStrings.xml><?xml version="1.0" encoding="utf-8"?>
<sst xmlns="http://schemas.openxmlformats.org/spreadsheetml/2006/main" count="65" uniqueCount="65">
  <si>
    <t>2022-23 Fannie Battle Day Home for Children Budget - PROPOSED</t>
  </si>
  <si>
    <t xml:space="preserve">  Income</t>
  </si>
  <si>
    <t>CACFP Food Program Subsidies</t>
  </si>
  <si>
    <t>Child Care Tuition</t>
  </si>
  <si>
    <t>DHS Childcare Voucher Subsidies</t>
  </si>
  <si>
    <t>Fundraising: Special Events (see schedule below)</t>
  </si>
  <si>
    <t>Fundraising: Individual &amp; Corporate Giving (see schedule below)</t>
  </si>
  <si>
    <t>Grants</t>
  </si>
  <si>
    <t>Investment Income</t>
  </si>
  <si>
    <t>Facility Revenue</t>
  </si>
  <si>
    <t xml:space="preserve">  Total Income</t>
  </si>
  <si>
    <t/>
  </si>
  <si>
    <t xml:space="preserve">  Personnel Expenses</t>
  </si>
  <si>
    <t>Salaries</t>
  </si>
  <si>
    <t>Payroll Taxes</t>
  </si>
  <si>
    <t>Employee Benefits</t>
  </si>
  <si>
    <t>Mileage &amp; Cell Phone Reimbursements</t>
  </si>
  <si>
    <t>Holiday Bonus</t>
  </si>
  <si>
    <t xml:space="preserve">  Total Personnel Expenses</t>
  </si>
  <si>
    <t xml:space="preserve">  Other Expenses</t>
  </si>
  <si>
    <t>Accounting/Consulting/Legal</t>
  </si>
  <si>
    <t>Auto Expense</t>
  </si>
  <si>
    <t>Board Care</t>
  </si>
  <si>
    <t>Building - Cleaning</t>
  </si>
  <si>
    <t>Building - Grounds/Landscaping</t>
  </si>
  <si>
    <t>Building - Phone/Internet</t>
  </si>
  <si>
    <t>Building - Security/Sprinkler</t>
  </si>
  <si>
    <t>Building - Service &amp; Repairs</t>
  </si>
  <si>
    <t>Building - Supplies</t>
  </si>
  <si>
    <t>Building - Trash Removal</t>
  </si>
  <si>
    <t>Building - Utilities</t>
  </si>
  <si>
    <t>Childrens Enrichment</t>
  </si>
  <si>
    <t>Classroom Supplies</t>
  </si>
  <si>
    <t>Fundraising: Special Events Expense (see schedule below)</t>
  </si>
  <si>
    <r>
      <t xml:space="preserve">Food Services </t>
    </r>
    <r>
      <rPr>
        <i/>
        <sz val="10"/>
        <rFont val="Arial"/>
        <family val="2"/>
      </rPr>
      <t>formerly Groceries</t>
    </r>
  </si>
  <si>
    <t>Insurance - Accident</t>
  </si>
  <si>
    <t>Insurance - Directors</t>
  </si>
  <si>
    <t>Insurance - Workmans Comp</t>
  </si>
  <si>
    <t>Insurance - Property</t>
  </si>
  <si>
    <t>Management/CreditCard Processing Fees</t>
  </si>
  <si>
    <t>Marketing</t>
  </si>
  <si>
    <t>Office Supplies</t>
  </si>
  <si>
    <t>Memberships, Permits &amp; Licenses</t>
  </si>
  <si>
    <t>Postage &amp; Shipping</t>
  </si>
  <si>
    <t>Printing &amp; Publications</t>
  </si>
  <si>
    <t>United Way Read to Succeed Expense</t>
  </si>
  <si>
    <t>Professional Development</t>
  </si>
  <si>
    <t>Technology</t>
  </si>
  <si>
    <t xml:space="preserve">  Total Other Expenses</t>
  </si>
  <si>
    <t xml:space="preserve">  Total Expenses</t>
  </si>
  <si>
    <t>NET</t>
  </si>
  <si>
    <t>Special Events Schedule</t>
  </si>
  <si>
    <t>Caroling Income</t>
  </si>
  <si>
    <t>Caroling Expense</t>
  </si>
  <si>
    <t>YUM East Income</t>
  </si>
  <si>
    <t>YUM East Expense</t>
  </si>
  <si>
    <t>Other Fundraising Events Income</t>
  </si>
  <si>
    <t xml:space="preserve">Other Fundraising Events Expense </t>
  </si>
  <si>
    <t>Special Events Net</t>
  </si>
  <si>
    <t>Special Events Expense Total</t>
  </si>
  <si>
    <t>Other Income - Metro Nashville Childcare Assistance**</t>
  </si>
  <si>
    <t>2022-2023</t>
  </si>
  <si>
    <t>2021-2022</t>
  </si>
  <si>
    <t>YTD 4.30.22</t>
  </si>
  <si>
    <t>Does not include Stabilization Grant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</si>
</sst>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44" fontId="0" fillId="0" borderId="1" xfId="0" applyNumberFormat="1" applyBorder="1"/>
    <xf numFmtId="0" fontId="0" fillId="0" borderId="1" xfId="0" applyBorder="1"/>
    <xf numFmtId="0" fontId="3" fillId="2" borderId="1" xfId="0" applyFont="1" applyFill="1" applyBorder="1"/>
    <xf numFmtId="164" fontId="5" fillId="3" borderId="2" xfId="1" applyNumberFormat="1" applyFont="1" applyFill="1" applyBorder="1"/>
    <xf numFmtId="0" fontId="4" fillId="0" borderId="1" xfId="0" applyFont="1" applyBorder="1"/>
    <xf numFmtId="0" fontId="6" fillId="0" borderId="1" xfId="0" applyFont="1" applyBorder="1"/>
    <xf numFmtId="164" fontId="7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8" fontId="0" fillId="0" borderId="1" xfId="0" applyNumberFormat="1" applyBorder="1"/>
    <xf numFmtId="164" fontId="6" fillId="3" borderId="3" xfId="1" applyNumberFormat="1" applyFont="1" applyFill="1" applyBorder="1" applyAlignment="1">
      <alignment horizontal="right"/>
    </xf>
    <xf numFmtId="6" fontId="0" fillId="0" borderId="1" xfId="0" applyNumberFormat="1" applyBorder="1"/>
    <xf numFmtId="164" fontId="6" fillId="3" borderId="3" xfId="1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/>
    <xf numFmtId="164" fontId="3" fillId="4" borderId="3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64" fontId="5" fillId="3" borderId="2" xfId="1" applyNumberFormat="1" applyFont="1" applyFill="1" applyBorder="1" applyAlignment="1">
      <alignment horizontal="center" vertical="center"/>
    </xf>
    <xf numFmtId="164" fontId="7" fillId="6" borderId="2" xfId="1" applyNumberFormat="1" applyFont="1" applyFill="1" applyBorder="1"/>
    <xf numFmtId="164" fontId="7" fillId="7" borderId="3" xfId="1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44" fontId="9" fillId="9" borderId="1" xfId="0" applyNumberFormat="1" applyFont="1" applyFill="1" applyBorder="1" applyAlignment="1">
      <alignment horizontal="center"/>
    </xf>
    <xf numFmtId="164" fontId="5" fillId="10" borderId="2" xfId="1" applyNumberFormat="1" applyFont="1" applyFill="1" applyBorder="1"/>
    <xf numFmtId="164" fontId="7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164" fontId="5" fillId="10" borderId="2" xfId="1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9" fillId="9" borderId="4" xfId="0" applyNumberFormat="1" applyFont="1" applyFill="1" applyBorder="1" applyAlignment="1">
      <alignment horizontal="center"/>
    </xf>
    <xf numFmtId="44" fontId="0" fillId="10" borderId="4" xfId="0" applyNumberFormat="1" applyFill="1" applyBorder="1"/>
    <xf numFmtId="164" fontId="6" fillId="10" borderId="2" xfId="1" applyNumberFormat="1" applyFont="1" applyFill="1" applyBorder="1" applyAlignment="1">
      <alignment horizontal="right"/>
    </xf>
    <xf numFmtId="164" fontId="6" fillId="10" borderId="2" xfId="1" applyNumberFormat="1" applyFont="1" applyFill="1" applyBorder="1"/>
    <xf numFmtId="0" fontId="4" fillId="10" borderId="2" xfId="0" applyFont="1" applyFill="1" applyBorder="1" applyAlignment="1">
      <alignment horizontal="center" vertical="center"/>
    </xf>
    <xf numFmtId="164" fontId="3" fillId="10" borderId="2" xfId="1" applyNumberFormat="1" applyFont="1" applyFill="1" applyBorder="1" applyAlignment="1">
      <alignment horizontal="center" vertical="center"/>
    </xf>
    <xf numFmtId="164" fontId="4" fillId="10" borderId="2" xfId="1" applyNumberFormat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0" fontId="0" fillId="0" borderId="5" xfId="0" applyBorder="1"/>
    <xf numFmtId="3" fontId="10" fillId="11" borderId="3" xfId="0" applyNumberFormat="1" applyFont="1" applyFill="1" applyBorder="1"/>
    <xf numFmtId="3" fontId="11" fillId="0" borderId="3" xfId="0" applyNumberFormat="1" applyFont="1" applyBorder="1"/>
    <xf numFmtId="3" fontId="10" fillId="0" borderId="3" xfId="0" applyNumberFormat="1" applyFont="1" applyBorder="1"/>
    <xf numFmtId="3" fontId="11" fillId="9" borderId="3" xfId="0" applyNumberFormat="1" applyFont="1" applyFill="1" applyBorder="1" applyAlignment="1">
      <alignment horizontal="center"/>
    </xf>
    <xf numFmtId="3" fontId="11" fillId="11" borderId="3" xfId="0" applyNumberFormat="1" applyFont="1" applyFill="1" applyBorder="1"/>
    <xf numFmtId="3" fontId="11" fillId="8" borderId="3" xfId="0" applyNumberFormat="1" applyFont="1" applyFill="1" applyBorder="1"/>
    <xf numFmtId="0" fontId="0" fillId="8" borderId="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5DA1-DA9E-4C41-9B6D-184C2A148E1D}">
  <dimension ref="A1:F74"/>
  <sheetViews>
    <sheetView tabSelected="1" workbookViewId="0">
      <selection activeCell="E19" sqref="E19"/>
    </sheetView>
  </sheetViews>
  <sheetFormatPr defaultColWidth="9.1796875" defaultRowHeight="14.5" x14ac:dyDescent="0.35"/>
  <cols>
    <col min="1" max="1" width="62.453125" style="3" customWidth="1"/>
    <col min="2" max="2" width="20.453125" style="2" customWidth="1"/>
    <col min="3" max="3" width="20.453125" style="31" customWidth="1"/>
    <col min="4" max="4" width="13.81640625" style="43" customWidth="1"/>
    <col min="5" max="5" width="37.1796875" style="40" bestFit="1" customWidth="1"/>
    <col min="6" max="6" width="13.453125" style="3" bestFit="1" customWidth="1"/>
    <col min="7" max="16384" width="9.1796875" style="3"/>
  </cols>
  <sheetData>
    <row r="1" spans="1:5" ht="18" x14ac:dyDescent="0.4">
      <c r="A1" s="1" t="s">
        <v>0</v>
      </c>
    </row>
    <row r="3" spans="1:5" x14ac:dyDescent="0.35">
      <c r="A3" s="25" t="s">
        <v>1</v>
      </c>
      <c r="B3" s="26" t="s">
        <v>61</v>
      </c>
      <c r="C3" s="32" t="s">
        <v>62</v>
      </c>
      <c r="D3" s="44" t="s">
        <v>63</v>
      </c>
    </row>
    <row r="4" spans="1:5" x14ac:dyDescent="0.35">
      <c r="A4" s="3" t="s">
        <v>2</v>
      </c>
      <c r="B4" s="5">
        <v>52751</v>
      </c>
      <c r="C4" s="27">
        <v>56496</v>
      </c>
      <c r="D4" s="41">
        <v>32292</v>
      </c>
    </row>
    <row r="5" spans="1:5" x14ac:dyDescent="0.35">
      <c r="A5" s="3" t="s">
        <v>3</v>
      </c>
      <c r="B5" s="5">
        <v>512748</v>
      </c>
      <c r="C5" s="27">
        <v>452500</v>
      </c>
      <c r="D5" s="41">
        <v>459459</v>
      </c>
    </row>
    <row r="6" spans="1:5" x14ac:dyDescent="0.35">
      <c r="A6" s="3" t="s">
        <v>4</v>
      </c>
      <c r="B6" s="5">
        <v>196960</v>
      </c>
      <c r="C6" s="27">
        <v>191617</v>
      </c>
      <c r="D6" s="41">
        <v>185311</v>
      </c>
    </row>
    <row r="7" spans="1:5" x14ac:dyDescent="0.35">
      <c r="A7" s="3" t="s">
        <v>5</v>
      </c>
      <c r="B7" s="5">
        <v>103350</v>
      </c>
      <c r="C7" s="27">
        <v>106200</v>
      </c>
      <c r="D7" s="41">
        <v>84859</v>
      </c>
    </row>
    <row r="8" spans="1:5" x14ac:dyDescent="0.35">
      <c r="A8" s="3" t="s">
        <v>6</v>
      </c>
      <c r="B8" s="5">
        <v>142250</v>
      </c>
      <c r="C8" s="27">
        <v>138300</v>
      </c>
      <c r="D8" s="41">
        <v>95450</v>
      </c>
    </row>
    <row r="9" spans="1:5" x14ac:dyDescent="0.35">
      <c r="A9" s="3" t="s">
        <v>7</v>
      </c>
      <c r="B9" s="5">
        <v>358000</v>
      </c>
      <c r="C9" s="27">
        <v>370000</v>
      </c>
      <c r="D9" s="41">
        <v>260753</v>
      </c>
    </row>
    <row r="10" spans="1:5" x14ac:dyDescent="0.35">
      <c r="A10" s="3" t="s">
        <v>8</v>
      </c>
      <c r="B10" s="5">
        <v>24680</v>
      </c>
      <c r="C10" s="27">
        <v>25550</v>
      </c>
      <c r="D10" s="41">
        <v>37638</v>
      </c>
    </row>
    <row r="11" spans="1:5" x14ac:dyDescent="0.35">
      <c r="A11" s="6" t="s">
        <v>60</v>
      </c>
      <c r="B11" s="5">
        <v>10000</v>
      </c>
      <c r="C11" s="27">
        <v>0</v>
      </c>
      <c r="D11" s="41">
        <v>0</v>
      </c>
    </row>
    <row r="12" spans="1:5" x14ac:dyDescent="0.35">
      <c r="A12" s="3" t="s">
        <v>9</v>
      </c>
      <c r="B12" s="5">
        <v>16580</v>
      </c>
      <c r="C12" s="27">
        <v>17400</v>
      </c>
      <c r="D12" s="41">
        <v>8735</v>
      </c>
    </row>
    <row r="13" spans="1:5" x14ac:dyDescent="0.35">
      <c r="A13" s="7" t="s">
        <v>10</v>
      </c>
      <c r="B13" s="8">
        <f>SUM(B4:B12)</f>
        <v>1417319</v>
      </c>
      <c r="C13" s="28">
        <f>SUM(C4:C12)</f>
        <v>1358063</v>
      </c>
      <c r="D13" s="46">
        <f>SUM(D4:D12)</f>
        <v>1164497</v>
      </c>
      <c r="E13" s="47" t="s">
        <v>64</v>
      </c>
    </row>
    <row r="14" spans="1:5" x14ac:dyDescent="0.35">
      <c r="A14" s="3" t="s">
        <v>11</v>
      </c>
      <c r="B14" s="9"/>
      <c r="C14" s="29"/>
      <c r="D14" s="41"/>
    </row>
    <row r="15" spans="1:5" x14ac:dyDescent="0.35">
      <c r="A15" s="4" t="s">
        <v>12</v>
      </c>
      <c r="C15" s="33"/>
      <c r="D15" s="41"/>
    </row>
    <row r="16" spans="1:5" x14ac:dyDescent="0.35">
      <c r="A16" s="10" t="s">
        <v>13</v>
      </c>
      <c r="B16" s="5">
        <v>936298</v>
      </c>
      <c r="C16" s="27">
        <v>883300</v>
      </c>
      <c r="D16" s="41">
        <v>666446.36</v>
      </c>
    </row>
    <row r="17" spans="1:4" x14ac:dyDescent="0.35">
      <c r="A17" s="3" t="s">
        <v>14</v>
      </c>
      <c r="B17" s="5">
        <v>73488</v>
      </c>
      <c r="C17" s="27">
        <v>66807</v>
      </c>
      <c r="D17" s="41">
        <v>48802</v>
      </c>
    </row>
    <row r="18" spans="1:4" x14ac:dyDescent="0.35">
      <c r="A18" s="6" t="s">
        <v>15</v>
      </c>
      <c r="B18" s="5">
        <v>34979</v>
      </c>
      <c r="C18" s="27">
        <v>36810</v>
      </c>
      <c r="D18" s="41">
        <v>24391</v>
      </c>
    </row>
    <row r="19" spans="1:4" x14ac:dyDescent="0.35">
      <c r="A19" s="3" t="s">
        <v>16</v>
      </c>
      <c r="B19" s="5">
        <v>2200</v>
      </c>
      <c r="C19" s="27">
        <v>1800</v>
      </c>
      <c r="D19" s="41">
        <v>1659</v>
      </c>
    </row>
    <row r="20" spans="1:4" x14ac:dyDescent="0.35">
      <c r="A20" s="3" t="s">
        <v>17</v>
      </c>
      <c r="B20" s="5">
        <v>7500</v>
      </c>
      <c r="C20" s="27">
        <v>6750</v>
      </c>
      <c r="D20" s="41">
        <v>8040</v>
      </c>
    </row>
    <row r="21" spans="1:4" x14ac:dyDescent="0.35">
      <c r="A21" s="7" t="s">
        <v>18</v>
      </c>
      <c r="B21" s="8">
        <f>SUM(B16:B20)</f>
        <v>1054465</v>
      </c>
      <c r="C21" s="28">
        <f>SUM(C16:C20)</f>
        <v>995467</v>
      </c>
      <c r="D21" s="45">
        <f>SUM(D16:D20)</f>
        <v>749338.36</v>
      </c>
    </row>
    <row r="22" spans="1:4" x14ac:dyDescent="0.35">
      <c r="B22" s="8"/>
      <c r="C22" s="28"/>
      <c r="D22" s="41"/>
    </row>
    <row r="23" spans="1:4" x14ac:dyDescent="0.35">
      <c r="A23" s="4" t="s">
        <v>19</v>
      </c>
      <c r="C23" s="33"/>
      <c r="D23" s="41"/>
    </row>
    <row r="24" spans="1:4" x14ac:dyDescent="0.35">
      <c r="A24" s="3" t="s">
        <v>20</v>
      </c>
      <c r="B24" s="5">
        <v>34200</v>
      </c>
      <c r="C24" s="27">
        <v>35200</v>
      </c>
      <c r="D24" s="41">
        <v>44137.5</v>
      </c>
    </row>
    <row r="25" spans="1:4" x14ac:dyDescent="0.35">
      <c r="A25" s="3" t="s">
        <v>21</v>
      </c>
      <c r="B25" s="5">
        <v>3550</v>
      </c>
      <c r="C25" s="27">
        <v>3550</v>
      </c>
      <c r="D25" s="41">
        <v>2975</v>
      </c>
    </row>
    <row r="26" spans="1:4" x14ac:dyDescent="0.35">
      <c r="A26" s="3" t="s">
        <v>22</v>
      </c>
      <c r="B26" s="5">
        <v>1200</v>
      </c>
      <c r="C26" s="27">
        <v>1000</v>
      </c>
      <c r="D26" s="41">
        <v>727</v>
      </c>
    </row>
    <row r="27" spans="1:4" x14ac:dyDescent="0.35">
      <c r="A27" s="3" t="s">
        <v>23</v>
      </c>
      <c r="B27" s="5">
        <v>28550</v>
      </c>
      <c r="C27" s="27">
        <v>24312</v>
      </c>
      <c r="D27" s="41">
        <v>24371</v>
      </c>
    </row>
    <row r="28" spans="1:4" x14ac:dyDescent="0.35">
      <c r="A28" s="3" t="s">
        <v>24</v>
      </c>
      <c r="B28" s="5">
        <v>12500</v>
      </c>
      <c r="C28" s="27">
        <v>11500</v>
      </c>
      <c r="D28" s="41">
        <v>7221</v>
      </c>
    </row>
    <row r="29" spans="1:4" x14ac:dyDescent="0.35">
      <c r="A29" s="3" t="s">
        <v>25</v>
      </c>
      <c r="B29" s="5">
        <v>4250</v>
      </c>
      <c r="C29" s="27">
        <v>3950</v>
      </c>
      <c r="D29" s="41">
        <v>4410</v>
      </c>
    </row>
    <row r="30" spans="1:4" x14ac:dyDescent="0.35">
      <c r="A30" s="3" t="s">
        <v>26</v>
      </c>
      <c r="B30" s="5">
        <v>3830</v>
      </c>
      <c r="C30" s="27">
        <v>3300</v>
      </c>
      <c r="D30" s="41">
        <v>2687</v>
      </c>
    </row>
    <row r="31" spans="1:4" x14ac:dyDescent="0.35">
      <c r="A31" s="6" t="s">
        <v>27</v>
      </c>
      <c r="B31" s="5">
        <v>12000</v>
      </c>
      <c r="C31" s="27">
        <v>18500</v>
      </c>
      <c r="D31" s="41">
        <v>39576</v>
      </c>
    </row>
    <row r="32" spans="1:4" x14ac:dyDescent="0.35">
      <c r="A32" s="3" t="s">
        <v>28</v>
      </c>
      <c r="B32" s="5">
        <v>16200</v>
      </c>
      <c r="C32" s="27">
        <v>16200</v>
      </c>
      <c r="D32" s="41">
        <v>16701</v>
      </c>
    </row>
    <row r="33" spans="1:4" x14ac:dyDescent="0.35">
      <c r="A33" s="3" t="s">
        <v>29</v>
      </c>
      <c r="B33" s="5">
        <v>5500</v>
      </c>
      <c r="C33" s="27">
        <v>4860</v>
      </c>
      <c r="D33" s="41">
        <v>4335</v>
      </c>
    </row>
    <row r="34" spans="1:4" x14ac:dyDescent="0.35">
      <c r="A34" s="3" t="s">
        <v>30</v>
      </c>
      <c r="B34" s="5">
        <v>30140</v>
      </c>
      <c r="C34" s="27">
        <v>31700</v>
      </c>
      <c r="D34" s="41">
        <v>23578</v>
      </c>
    </row>
    <row r="35" spans="1:4" x14ac:dyDescent="0.35">
      <c r="A35" s="3" t="s">
        <v>31</v>
      </c>
      <c r="B35" s="5">
        <v>5000</v>
      </c>
      <c r="C35" s="27">
        <v>4000</v>
      </c>
      <c r="D35" s="41">
        <v>1034</v>
      </c>
    </row>
    <row r="36" spans="1:4" x14ac:dyDescent="0.35">
      <c r="A36" s="3" t="s">
        <v>32</v>
      </c>
      <c r="B36" s="5">
        <v>7500</v>
      </c>
      <c r="C36" s="27">
        <v>7500</v>
      </c>
      <c r="D36" s="41">
        <v>7207</v>
      </c>
    </row>
    <row r="37" spans="1:4" x14ac:dyDescent="0.35">
      <c r="A37" s="3" t="s">
        <v>33</v>
      </c>
      <c r="B37" s="5">
        <v>22800</v>
      </c>
      <c r="C37" s="27">
        <v>22800</v>
      </c>
      <c r="D37" s="41">
        <v>12885</v>
      </c>
    </row>
    <row r="38" spans="1:4" x14ac:dyDescent="0.35">
      <c r="A38" s="6" t="s">
        <v>34</v>
      </c>
      <c r="B38" s="5">
        <v>62000</v>
      </c>
      <c r="C38" s="27">
        <v>62000</v>
      </c>
      <c r="D38" s="41">
        <v>47070</v>
      </c>
    </row>
    <row r="39" spans="1:4" x14ac:dyDescent="0.35">
      <c r="A39" s="3" t="s">
        <v>35</v>
      </c>
      <c r="B39" s="5">
        <v>832</v>
      </c>
      <c r="C39" s="27">
        <v>832</v>
      </c>
      <c r="D39" s="41">
        <v>832</v>
      </c>
    </row>
    <row r="40" spans="1:4" x14ac:dyDescent="0.35">
      <c r="A40" s="3" t="s">
        <v>36</v>
      </c>
      <c r="B40" s="5">
        <v>2478</v>
      </c>
      <c r="C40" s="27">
        <v>2478</v>
      </c>
      <c r="D40" s="41">
        <v>2478</v>
      </c>
    </row>
    <row r="41" spans="1:4" x14ac:dyDescent="0.35">
      <c r="A41" s="3" t="s">
        <v>37</v>
      </c>
      <c r="B41" s="5">
        <v>4333</v>
      </c>
      <c r="C41" s="27">
        <v>4333</v>
      </c>
      <c r="D41" s="41">
        <v>4333</v>
      </c>
    </row>
    <row r="42" spans="1:4" x14ac:dyDescent="0.35">
      <c r="A42" s="3" t="s">
        <v>38</v>
      </c>
      <c r="B42" s="5">
        <v>26543</v>
      </c>
      <c r="C42" s="27">
        <v>23763</v>
      </c>
      <c r="D42" s="41">
        <v>23763</v>
      </c>
    </row>
    <row r="43" spans="1:4" x14ac:dyDescent="0.35">
      <c r="A43" s="3" t="s">
        <v>39</v>
      </c>
      <c r="B43" s="5">
        <v>17331</v>
      </c>
      <c r="C43" s="27">
        <v>15600</v>
      </c>
      <c r="D43" s="41">
        <v>18541</v>
      </c>
    </row>
    <row r="44" spans="1:4" x14ac:dyDescent="0.35">
      <c r="A44" s="3" t="s">
        <v>40</v>
      </c>
      <c r="B44" s="5">
        <v>2550</v>
      </c>
      <c r="C44" s="27">
        <v>2230</v>
      </c>
      <c r="D44" s="41">
        <v>672</v>
      </c>
    </row>
    <row r="45" spans="1:4" x14ac:dyDescent="0.35">
      <c r="A45" s="11" t="s">
        <v>41</v>
      </c>
      <c r="B45" s="5">
        <v>8800</v>
      </c>
      <c r="C45" s="27">
        <v>6500</v>
      </c>
      <c r="D45" s="41">
        <v>8427</v>
      </c>
    </row>
    <row r="46" spans="1:4" x14ac:dyDescent="0.35">
      <c r="A46" s="3" t="s">
        <v>42</v>
      </c>
      <c r="B46" s="5">
        <v>2000</v>
      </c>
      <c r="C46" s="27">
        <v>2000</v>
      </c>
      <c r="D46" s="41">
        <v>1556</v>
      </c>
    </row>
    <row r="47" spans="1:4" x14ac:dyDescent="0.35">
      <c r="A47" s="3" t="s">
        <v>43</v>
      </c>
      <c r="B47" s="5">
        <v>2750</v>
      </c>
      <c r="C47" s="27">
        <v>2550</v>
      </c>
      <c r="D47" s="41">
        <v>2293</v>
      </c>
    </row>
    <row r="48" spans="1:4" x14ac:dyDescent="0.35">
      <c r="A48" s="3" t="s">
        <v>44</v>
      </c>
      <c r="B48" s="5">
        <v>3200</v>
      </c>
      <c r="C48" s="27">
        <v>3500</v>
      </c>
      <c r="D48" s="41">
        <v>2171</v>
      </c>
    </row>
    <row r="49" spans="1:6" x14ac:dyDescent="0.35">
      <c r="A49" s="3" t="s">
        <v>45</v>
      </c>
      <c r="B49" s="5">
        <v>12000</v>
      </c>
      <c r="C49" s="27">
        <v>12000</v>
      </c>
      <c r="D49" s="41">
        <v>11943.82</v>
      </c>
    </row>
    <row r="50" spans="1:6" x14ac:dyDescent="0.35">
      <c r="A50" s="3" t="s">
        <v>46</v>
      </c>
      <c r="B50" s="5">
        <v>8215</v>
      </c>
      <c r="C50" s="27">
        <v>8215</v>
      </c>
      <c r="D50" s="41">
        <v>5388</v>
      </c>
    </row>
    <row r="51" spans="1:6" x14ac:dyDescent="0.35">
      <c r="A51" s="12" t="s">
        <v>47</v>
      </c>
      <c r="B51" s="5">
        <v>12500</v>
      </c>
      <c r="C51" s="27">
        <v>14000</v>
      </c>
      <c r="D51" s="41">
        <v>21584</v>
      </c>
      <c r="F51" s="13"/>
    </row>
    <row r="52" spans="1:6" x14ac:dyDescent="0.35">
      <c r="A52" s="12"/>
      <c r="B52" s="5"/>
      <c r="C52" s="27"/>
      <c r="D52" s="41"/>
      <c r="F52" s="13"/>
    </row>
    <row r="53" spans="1:6" x14ac:dyDescent="0.35">
      <c r="A53" s="7" t="s">
        <v>48</v>
      </c>
      <c r="B53" s="14">
        <f>SUM(B24:B51)</f>
        <v>352752</v>
      </c>
      <c r="C53" s="34">
        <f>SUM(C24:C51)</f>
        <v>348373</v>
      </c>
      <c r="D53" s="45">
        <f>SUM(D24:D51)</f>
        <v>342896.32</v>
      </c>
      <c r="F53" s="15"/>
    </row>
    <row r="54" spans="1:6" x14ac:dyDescent="0.35">
      <c r="A54" s="7" t="s">
        <v>49</v>
      </c>
      <c r="B54" s="16">
        <f>SUM(B21+B53)</f>
        <v>1407217</v>
      </c>
      <c r="C54" s="35">
        <f>SUM(C21+C53)</f>
        <v>1343840</v>
      </c>
      <c r="D54" s="45">
        <f>SUM(D21+D53)</f>
        <v>1092234.68</v>
      </c>
    </row>
    <row r="55" spans="1:6" x14ac:dyDescent="0.35">
      <c r="B55" s="17"/>
      <c r="C55" s="36"/>
      <c r="D55" s="41"/>
      <c r="F55" s="13"/>
    </row>
    <row r="56" spans="1:6" x14ac:dyDescent="0.35">
      <c r="A56" s="18" t="s">
        <v>50</v>
      </c>
      <c r="B56" s="19">
        <f>SUM(B13-B54)</f>
        <v>10102</v>
      </c>
      <c r="C56" s="37">
        <f>SUM(C13-C54)</f>
        <v>14223</v>
      </c>
      <c r="D56" s="45">
        <f>SUM(D13-D54)</f>
        <v>72262.320000000065</v>
      </c>
    </row>
    <row r="57" spans="1:6" x14ac:dyDescent="0.35">
      <c r="B57" s="20"/>
      <c r="C57" s="38"/>
      <c r="D57" s="41"/>
    </row>
    <row r="58" spans="1:6" x14ac:dyDescent="0.35">
      <c r="A58" s="4" t="s">
        <v>51</v>
      </c>
      <c r="B58" s="20"/>
      <c r="C58" s="38"/>
      <c r="D58" s="41"/>
    </row>
    <row r="59" spans="1:6" x14ac:dyDescent="0.35">
      <c r="A59" s="21"/>
      <c r="B59" s="9"/>
      <c r="C59" s="29"/>
      <c r="D59" s="41"/>
    </row>
    <row r="60" spans="1:6" x14ac:dyDescent="0.35">
      <c r="A60" s="3" t="s">
        <v>52</v>
      </c>
      <c r="B60" s="5">
        <v>47600</v>
      </c>
      <c r="C60" s="27">
        <v>62600</v>
      </c>
      <c r="D60" s="41">
        <v>38586</v>
      </c>
    </row>
    <row r="61" spans="1:6" x14ac:dyDescent="0.35">
      <c r="A61" s="3" t="s">
        <v>53</v>
      </c>
      <c r="B61" s="5">
        <v>-2250</v>
      </c>
      <c r="C61" s="27">
        <v>-2250</v>
      </c>
      <c r="D61" s="41">
        <v>-2669</v>
      </c>
    </row>
    <row r="62" spans="1:6" x14ac:dyDescent="0.35">
      <c r="B62" s="5"/>
      <c r="C62" s="27"/>
      <c r="D62" s="41"/>
    </row>
    <row r="63" spans="1:6" x14ac:dyDescent="0.35">
      <c r="B63" s="5"/>
      <c r="C63" s="27"/>
      <c r="D63" s="41"/>
    </row>
    <row r="64" spans="1:6" x14ac:dyDescent="0.35">
      <c r="A64" s="3" t="s">
        <v>54</v>
      </c>
      <c r="B64" s="5">
        <v>69500</v>
      </c>
      <c r="C64" s="27">
        <v>56400</v>
      </c>
      <c r="D64" s="41">
        <v>40415</v>
      </c>
    </row>
    <row r="65" spans="1:4" x14ac:dyDescent="0.35">
      <c r="A65" s="3" t="s">
        <v>55</v>
      </c>
      <c r="B65" s="5">
        <v>-21000</v>
      </c>
      <c r="C65" s="27">
        <v>-20050</v>
      </c>
      <c r="D65" s="41">
        <v>-10216</v>
      </c>
    </row>
    <row r="66" spans="1:4" x14ac:dyDescent="0.35">
      <c r="B66" s="5"/>
      <c r="C66" s="27"/>
      <c r="D66" s="41"/>
    </row>
    <row r="67" spans="1:4" x14ac:dyDescent="0.35">
      <c r="B67" s="5"/>
      <c r="C67" s="27"/>
      <c r="D67" s="41"/>
    </row>
    <row r="68" spans="1:4" x14ac:dyDescent="0.35">
      <c r="A68" s="3" t="s">
        <v>56</v>
      </c>
      <c r="B68" s="5">
        <v>10000</v>
      </c>
      <c r="C68" s="27">
        <v>10000</v>
      </c>
      <c r="D68" s="41">
        <v>5858</v>
      </c>
    </row>
    <row r="69" spans="1:4" x14ac:dyDescent="0.35">
      <c r="A69" s="3" t="s">
        <v>57</v>
      </c>
      <c r="B69" s="5">
        <v>-500</v>
      </c>
      <c r="C69" s="27">
        <v>-500</v>
      </c>
      <c r="D69" s="41">
        <v>0</v>
      </c>
    </row>
    <row r="70" spans="1:4" x14ac:dyDescent="0.35">
      <c r="B70" s="5"/>
      <c r="C70" s="27"/>
      <c r="D70" s="41"/>
    </row>
    <row r="71" spans="1:4" x14ac:dyDescent="0.35">
      <c r="B71" s="22"/>
      <c r="C71" s="30"/>
      <c r="D71" s="41"/>
    </row>
    <row r="72" spans="1:4" x14ac:dyDescent="0.35">
      <c r="A72" s="7" t="s">
        <v>58</v>
      </c>
      <c r="B72" s="23">
        <f>SUM(B60:B71)</f>
        <v>103350</v>
      </c>
      <c r="C72" s="23">
        <f>SUM(C60:C71)</f>
        <v>106200</v>
      </c>
      <c r="D72" s="42">
        <f>SUM(D60:D69)</f>
        <v>71974</v>
      </c>
    </row>
    <row r="73" spans="1:4" x14ac:dyDescent="0.35">
      <c r="A73" s="7" t="s">
        <v>59</v>
      </c>
      <c r="B73" s="23">
        <f>SUM(B61+B65+B69)</f>
        <v>-23750</v>
      </c>
      <c r="C73" s="23">
        <f>SUM(C61+C65+C69)</f>
        <v>-22800</v>
      </c>
      <c r="D73" s="42">
        <f>SUM(D61+D65+D69)</f>
        <v>-12885</v>
      </c>
    </row>
    <row r="74" spans="1:4" x14ac:dyDescent="0.35">
      <c r="B74" s="24"/>
      <c r="C74" s="39"/>
    </row>
  </sheetData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44EEADA24C9D419266C93DB640233D" ma:contentTypeVersion="13" ma:contentTypeDescription="Create a new document." ma:contentTypeScope="" ma:versionID="e924c97ca40559c710fb549311c1e999">
  <xsd:schema xmlns:xsd="http://www.w3.org/2001/XMLSchema" xmlns:xs="http://www.w3.org/2001/XMLSchema" xmlns:p="http://schemas.microsoft.com/office/2006/metadata/properties" xmlns:ns2="c4fc4942-8f33-4281-968e-e08356d9e6cd" xmlns:ns3="c00237d2-6747-4bf2-9183-71966a089c65" targetNamespace="http://schemas.microsoft.com/office/2006/metadata/properties" ma:root="true" ma:fieldsID="38cf4045c8ecd89c1804c50e60465333" ns2:_="" ns3:_="">
    <xsd:import namespace="c4fc4942-8f33-4281-968e-e08356d9e6cd"/>
    <xsd:import namespace="c00237d2-6747-4bf2-9183-71966a089c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c4942-8f33-4281-968e-e08356d9e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37d2-6747-4bf2-9183-71966a089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2D8C3-0332-4298-A552-25BAF1DA7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c4942-8f33-4281-968e-e08356d9e6cd"/>
    <ds:schemaRef ds:uri="c00237d2-6747-4bf2-9183-71966a089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8CD5CD-18B6-49E3-BD3D-06FD489B1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45B17-AE69-44CE-B643-6157AAA957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Ryan</dc:creator>
  <cp:lastModifiedBy>Ronald Gooch</cp:lastModifiedBy>
  <dcterms:created xsi:type="dcterms:W3CDTF">2022-05-09T04:08:11Z</dcterms:created>
  <dcterms:modified xsi:type="dcterms:W3CDTF">2022-09-06T22:46:08Z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0x0101005B44EEADA24C9D419266C93DB640233D</vt:lpwstr>
  </property>
</Properties>
</file>