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\Dropbox\Harvest Hands\Budget\2023\"/>
    </mc:Choice>
  </mc:AlternateContent>
  <xr:revisionPtr revIDLastSave="0" documentId="13_ncr:1_{75B084DF-CC47-48A4-99E8-DB2BC166F27D}" xr6:coauthVersionLast="47" xr6:coauthVersionMax="47" xr10:uidLastSave="{00000000-0000-0000-0000-000000000000}"/>
  <bookViews>
    <workbookView xWindow="-24735" yWindow="4830" windowWidth="19650" windowHeight="9765" xr2:uid="{00000000-000D-0000-FFFF-FFFF00000000}"/>
  </bookViews>
  <sheets>
    <sheet name="Budget Overview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B21" i="1"/>
  <c r="B23" i="1" s="1"/>
  <c r="B20" i="1"/>
  <c r="B19" i="1"/>
  <c r="B15" i="1"/>
  <c r="B16" i="1" s="1"/>
  <c r="B13" i="1"/>
  <c r="B12" i="1"/>
  <c r="B11" i="1"/>
  <c r="B10" i="1"/>
  <c r="B9" i="1"/>
  <c r="B8" i="1"/>
  <c r="B7" i="1"/>
  <c r="B17" i="1" l="1"/>
  <c r="B24" i="1" s="1"/>
  <c r="B25" i="1" s="1"/>
</calcChain>
</file>

<file path=xl/sharedStrings.xml><?xml version="1.0" encoding="utf-8"?>
<sst xmlns="http://schemas.openxmlformats.org/spreadsheetml/2006/main" count="24" uniqueCount="24">
  <si>
    <t>Total</t>
  </si>
  <si>
    <t>Income</t>
  </si>
  <si>
    <t xml:space="preserve">   Contributions</t>
  </si>
  <si>
    <t xml:space="preserve">   Interest &amp; Investment Income</t>
  </si>
  <si>
    <t xml:space="preserve">   Program Fees</t>
  </si>
  <si>
    <t xml:space="preserve">   Rental Income</t>
  </si>
  <si>
    <t xml:space="preserve">   Sales</t>
  </si>
  <si>
    <t xml:space="preserve">   Ticket Sales</t>
  </si>
  <si>
    <t>Total Income</t>
  </si>
  <si>
    <t>Cost of Goods Sold</t>
  </si>
  <si>
    <t xml:space="preserve">   Cost of Goods Sold</t>
  </si>
  <si>
    <t>Total Cost of Goods Sold</t>
  </si>
  <si>
    <t>Gross Profit</t>
  </si>
  <si>
    <t>Expenses</t>
  </si>
  <si>
    <t xml:space="preserve">   Human Resources</t>
  </si>
  <si>
    <t xml:space="preserve">   Operations</t>
  </si>
  <si>
    <t xml:space="preserve">   Professional Services</t>
  </si>
  <si>
    <t xml:space="preserve">   Programs</t>
  </si>
  <si>
    <t>Total Expenses</t>
  </si>
  <si>
    <t>Net Operating Income</t>
  </si>
  <si>
    <t>Net Income</t>
  </si>
  <si>
    <t>Harvest Hands Community Development Corp</t>
  </si>
  <si>
    <t>January - December 2023</t>
  </si>
  <si>
    <t xml:space="preserve">Budget Overview: 2023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</si>
</sst>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1" fillId="0" borderId="1" xfId="1" applyNumberFormat="1" applyFont="1" applyBorder="1" applyAlignment="1">
      <alignment horizontal="center" wrapText="1"/>
    </xf>
    <xf numFmtId="167" fontId="3" fillId="0" borderId="0" xfId="1" applyNumberFormat="1" applyFont="1" applyAlignment="1">
      <alignment wrapText="1"/>
    </xf>
    <xf numFmtId="167" fontId="3" fillId="0" borderId="0" xfId="1" applyNumberFormat="1" applyFont="1" applyAlignment="1">
      <alignment horizontal="right" wrapText="1"/>
    </xf>
    <xf numFmtId="167" fontId="2" fillId="0" borderId="2" xfId="1" applyNumberFormat="1" applyFont="1" applyBorder="1" applyAlignment="1">
      <alignment horizontal="right" wrapText="1"/>
    </xf>
    <xf numFmtId="167" fontId="2" fillId="0" borderId="3" xfId="1" applyNumberFormat="1" applyFont="1" applyBorder="1" applyAlignment="1">
      <alignment horizontal="right" wrapText="1"/>
    </xf>
    <xf numFmtId="167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A5" sqref="A5"/>
    </sheetView>
  </sheetViews>
  <sheetFormatPr defaultRowHeight="14.4" x14ac:dyDescent="0.3"/>
  <cols>
    <col min="1" max="1" width="43.33203125" customWidth="1"/>
    <col min="2" max="2" width="17.88671875" style="11" customWidth="1"/>
  </cols>
  <sheetData>
    <row r="1" spans="1:2" ht="17.399999999999999" x14ac:dyDescent="0.3">
      <c r="A1" s="4" t="s">
        <v>21</v>
      </c>
      <c r="B1" s="3"/>
    </row>
    <row r="2" spans="1:2" ht="17.399999999999999" x14ac:dyDescent="0.3">
      <c r="A2" s="4" t="s">
        <v>23</v>
      </c>
      <c r="B2" s="3"/>
    </row>
    <row r="3" spans="1:2" x14ac:dyDescent="0.3">
      <c r="A3" s="5" t="s">
        <v>22</v>
      </c>
      <c r="B3" s="3"/>
    </row>
    <row r="5" spans="1:2" x14ac:dyDescent="0.3">
      <c r="A5" s="1"/>
      <c r="B5" s="6" t="s">
        <v>0</v>
      </c>
    </row>
    <row r="6" spans="1:2" x14ac:dyDescent="0.3">
      <c r="A6" s="2" t="s">
        <v>1</v>
      </c>
      <c r="B6" s="7"/>
    </row>
    <row r="7" spans="1:2" x14ac:dyDescent="0.3">
      <c r="A7" s="2" t="s">
        <v>2</v>
      </c>
      <c r="B7" s="8">
        <f>1169500</f>
        <v>1169500</v>
      </c>
    </row>
    <row r="8" spans="1:2" x14ac:dyDescent="0.3">
      <c r="A8" s="2" t="s">
        <v>3</v>
      </c>
      <c r="B8" s="8">
        <f>2038.45</f>
        <v>2038.45</v>
      </c>
    </row>
    <row r="9" spans="1:2" x14ac:dyDescent="0.3">
      <c r="A9" s="2" t="s">
        <v>4</v>
      </c>
      <c r="B9" s="8">
        <f>4999.96</f>
        <v>4999.96</v>
      </c>
    </row>
    <row r="10" spans="1:2" x14ac:dyDescent="0.3">
      <c r="A10" s="2" t="s">
        <v>5</v>
      </c>
      <c r="B10" s="8">
        <f>45000</f>
        <v>45000</v>
      </c>
    </row>
    <row r="11" spans="1:2" x14ac:dyDescent="0.3">
      <c r="A11" s="2" t="s">
        <v>6</v>
      </c>
      <c r="B11" s="8">
        <f>1738534.11</f>
        <v>1738534.11</v>
      </c>
    </row>
    <row r="12" spans="1:2" x14ac:dyDescent="0.3">
      <c r="A12" s="2" t="s">
        <v>7</v>
      </c>
      <c r="B12" s="8">
        <f>25000</f>
        <v>25000</v>
      </c>
    </row>
    <row r="13" spans="1:2" x14ac:dyDescent="0.3">
      <c r="A13" s="2" t="s">
        <v>8</v>
      </c>
      <c r="B13" s="9">
        <f>(((((B7)+(B8))+(B9))+(B10))+(B11))+(B12)</f>
        <v>2985072.52</v>
      </c>
    </row>
    <row r="14" spans="1:2" x14ac:dyDescent="0.3">
      <c r="A14" s="2" t="s">
        <v>9</v>
      </c>
      <c r="B14" s="7"/>
    </row>
    <row r="15" spans="1:2" x14ac:dyDescent="0.3">
      <c r="A15" s="2" t="s">
        <v>10</v>
      </c>
      <c r="B15" s="8">
        <f>1296491.06</f>
        <v>1296491.06</v>
      </c>
    </row>
    <row r="16" spans="1:2" x14ac:dyDescent="0.3">
      <c r="A16" s="2" t="s">
        <v>11</v>
      </c>
      <c r="B16" s="9">
        <f>B15</f>
        <v>1296491.06</v>
      </c>
    </row>
    <row r="17" spans="1:2" x14ac:dyDescent="0.3">
      <c r="A17" s="2" t="s">
        <v>12</v>
      </c>
      <c r="B17" s="9">
        <f>(B13)-(B16)</f>
        <v>1688581.46</v>
      </c>
    </row>
    <row r="18" spans="1:2" x14ac:dyDescent="0.3">
      <c r="A18" s="2" t="s">
        <v>13</v>
      </c>
      <c r="B18" s="7"/>
    </row>
    <row r="19" spans="1:2" x14ac:dyDescent="0.3">
      <c r="A19" s="2" t="s">
        <v>14</v>
      </c>
      <c r="B19" s="8">
        <f>1231973.36</f>
        <v>1231973.3600000001</v>
      </c>
    </row>
    <row r="20" spans="1:2" x14ac:dyDescent="0.3">
      <c r="A20" s="2" t="s">
        <v>15</v>
      </c>
      <c r="B20" s="8">
        <f>352774.04</f>
        <v>352774.04</v>
      </c>
    </row>
    <row r="21" spans="1:2" x14ac:dyDescent="0.3">
      <c r="A21" s="2" t="s">
        <v>16</v>
      </c>
      <c r="B21" s="8">
        <f>33300</f>
        <v>33300</v>
      </c>
    </row>
    <row r="22" spans="1:2" x14ac:dyDescent="0.3">
      <c r="A22" s="2" t="s">
        <v>17</v>
      </c>
      <c r="B22" s="8">
        <f>73083.24</f>
        <v>73083.240000000005</v>
      </c>
    </row>
    <row r="23" spans="1:2" x14ac:dyDescent="0.3">
      <c r="A23" s="2" t="s">
        <v>18</v>
      </c>
      <c r="B23" s="9">
        <f>(((B19)+(B20))+(B21))+(B22)</f>
        <v>1691130.6400000001</v>
      </c>
    </row>
    <row r="24" spans="1:2" x14ac:dyDescent="0.3">
      <c r="A24" s="2" t="s">
        <v>19</v>
      </c>
      <c r="B24" s="9">
        <f>(B17)-(B23)</f>
        <v>-2549.1800000001676</v>
      </c>
    </row>
    <row r="25" spans="1:2" x14ac:dyDescent="0.3">
      <c r="A25" s="2" t="s">
        <v>20</v>
      </c>
      <c r="B25" s="10">
        <f>(B24)+(0)</f>
        <v>-2549.1800000001676</v>
      </c>
    </row>
    <row r="26" spans="1:2" x14ac:dyDescent="0.3">
      <c r="A26" s="2"/>
      <c r="B26" s="7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Carrie Wilsman</cp:lastModifiedBy>
  <cp:lastPrinted>2023-01-12T23:28:59Z</cp:lastPrinted>
  <dcterms:created xsi:type="dcterms:W3CDTF">2023-01-12T23:27:57Z</dcterms:created>
  <dcterms:modified xsi:type="dcterms:W3CDTF">2023-01-12T23:29:06Z</dcterms:modified>
</cp:coreProperties>
</file>