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ronashville-my.sharepoint.com/personal/linda_resha_nashville_gov/Documents/Linda/TTSC/"/>
    </mc:Choice>
  </mc:AlternateContent>
  <xr:revisionPtr revIDLastSave="0" documentId="8_{50B7BA7E-10B6-4B9F-92DB-13C52C9F0CCB}" xr6:coauthVersionLast="46" xr6:coauthVersionMax="46" xr10:uidLastSave="{00000000-0000-0000-0000-000000000000}"/>
  <bookViews>
    <workbookView xWindow="28680" yWindow="-765" windowWidth="29040" windowHeight="15840" xr2:uid="{00000000-000D-0000-FFFF-FFFF00000000}"/>
  </bookViews>
  <sheets>
    <sheet name="Budget" sheetId="1" r:id="rId1"/>
  </sheets>
  <definedNames>
    <definedName name="_xlnm.Print_Titles" localSheetId="0">Budget!$5:$6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37" i="1"/>
  <c r="C43" i="1" l="1"/>
  <c r="C25" i="1" l="1"/>
  <c r="C21" i="1"/>
  <c r="C23" i="1" s="1"/>
  <c r="C34" i="1" l="1"/>
  <c r="C29" i="1"/>
  <c r="C16" i="1"/>
  <c r="C10" i="1"/>
  <c r="C44" i="1"/>
  <c r="C45" i="1" s="1"/>
  <c r="C46" i="1" l="1"/>
  <c r="C17" i="1"/>
  <c r="C47" i="1" l="1"/>
</calcChain>
</file>

<file path=xl/sharedStrings.xml><?xml version="1.0" encoding="utf-8"?>
<sst xmlns="http://schemas.openxmlformats.org/spreadsheetml/2006/main" count="45" uniqueCount="45">
  <si>
    <t>Revenue</t>
  </si>
  <si>
    <t xml:space="preserve">   Chapter Dues</t>
  </si>
  <si>
    <t xml:space="preserve">   Direct Public Support</t>
  </si>
  <si>
    <t xml:space="preserve">   Total Direct Public Support</t>
  </si>
  <si>
    <t xml:space="preserve">   Ways and Means</t>
  </si>
  <si>
    <t xml:space="preserve">      Amazon Smile Foundation</t>
  </si>
  <si>
    <t xml:space="preserve">      Bank Interest</t>
  </si>
  <si>
    <t xml:space="preserve">      Big Payback</t>
  </si>
  <si>
    <t xml:space="preserve">      Kroger Community Awards</t>
  </si>
  <si>
    <t xml:space="preserve">   Total Ways and Means</t>
  </si>
  <si>
    <t>Total Revenue</t>
  </si>
  <si>
    <t>Expenditures</t>
  </si>
  <si>
    <t xml:space="preserve">   Admin/Board Operations</t>
  </si>
  <si>
    <t xml:space="preserve">      General Expense</t>
  </si>
  <si>
    <t xml:space="preserve">      Quickbooks Online Monthly Subscription</t>
  </si>
  <si>
    <t xml:space="preserve">      Supplies/Postage for Treasurer</t>
  </si>
  <si>
    <t xml:space="preserve">   Total Admin/Board Operations</t>
  </si>
  <si>
    <t xml:space="preserve">   Business Expenses</t>
  </si>
  <si>
    <t xml:space="preserve">      Bank Charges &amp; Fees</t>
  </si>
  <si>
    <t xml:space="preserve">      Insurance - Liability (SAI)</t>
  </si>
  <si>
    <t xml:space="preserve">      SAI Chartering Fee</t>
  </si>
  <si>
    <t xml:space="preserve">      State of TN</t>
  </si>
  <si>
    <t xml:space="preserve">   Total Business Expenses</t>
  </si>
  <si>
    <t xml:space="preserve">   Communicatons</t>
  </si>
  <si>
    <t xml:space="preserve">      Telephone Voice Mail Service</t>
  </si>
  <si>
    <t xml:space="preserve">      Web Hosting</t>
  </si>
  <si>
    <t xml:space="preserve">      Website Maintenance</t>
  </si>
  <si>
    <t xml:space="preserve">   Total Communicatons</t>
  </si>
  <si>
    <t xml:space="preserve">   Director Expenses</t>
  </si>
  <si>
    <t xml:space="preserve">      Bonuses</t>
  </si>
  <si>
    <t xml:space="preserve">      Compensation</t>
  </si>
  <si>
    <t xml:space="preserve">      SAI Renewal</t>
  </si>
  <si>
    <t xml:space="preserve">   Total Director Expenses</t>
  </si>
  <si>
    <t xml:space="preserve">   Facilities</t>
  </si>
  <si>
    <t xml:space="preserve">      P.O. Box Rent</t>
  </si>
  <si>
    <t xml:space="preserve">      Rehearsal Hall Rent</t>
  </si>
  <si>
    <t xml:space="preserve">      Storage Units</t>
  </si>
  <si>
    <t xml:space="preserve">   Total Facilities</t>
  </si>
  <si>
    <t>Total Expenditures</t>
  </si>
  <si>
    <t>TuneTown Show Chorus</t>
  </si>
  <si>
    <t>Net Revenue- Expenditure</t>
  </si>
  <si>
    <t>FY 2021 Budget Worksheet</t>
  </si>
  <si>
    <t>FY2021</t>
  </si>
  <si>
    <t xml:space="preserve">      Travel</t>
  </si>
  <si>
    <t>May 2021 -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</si>
</sst>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43" fontId="4" fillId="0" borderId="0" xfId="1" applyFont="1"/>
    <xf numFmtId="0" fontId="4" fillId="0" borderId="0" xfId="0" quotePrefix="1" applyFont="1"/>
    <xf numFmtId="43" fontId="6" fillId="0" borderId="0" xfId="1" applyFont="1"/>
    <xf numFmtId="43" fontId="0" fillId="0" borderId="0" xfId="1" applyFont="1"/>
    <xf numFmtId="43" fontId="4" fillId="0" borderId="1" xfId="1" applyFont="1" applyBorder="1"/>
    <xf numFmtId="43" fontId="5" fillId="0" borderId="0" xfId="1" applyFont="1"/>
    <xf numFmtId="43" fontId="5" fillId="0" borderId="2" xfId="1" applyFont="1" applyBorder="1"/>
    <xf numFmtId="43" fontId="5" fillId="0" borderId="1" xfId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43" fontId="4" fillId="0" borderId="0" xfId="1" applyFont="1" applyBorder="1"/>
    <xf numFmtId="43" fontId="5" fillId="0" borderId="0" xfId="1" applyFont="1" applyBorder="1"/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Normal="100" workbookViewId="0">
      <selection activeCell="I36" sqref="I36"/>
    </sheetView>
  </sheetViews>
  <sheetFormatPr defaultRowHeight="14.4" x14ac:dyDescent="0.3"/>
  <cols>
    <col min="1" max="1" width="35.109375" customWidth="1"/>
    <col min="2" max="2" width="3" customWidth="1"/>
    <col min="3" max="3" width="11.5546875" style="9" bestFit="1" customWidth="1"/>
    <col min="4" max="4" width="15.88671875" style="9" customWidth="1"/>
    <col min="5" max="5" width="7.5546875" bestFit="1" customWidth="1"/>
    <col min="6" max="6" width="9.33203125" bestFit="1" customWidth="1"/>
  </cols>
  <sheetData>
    <row r="1" spans="1:7" x14ac:dyDescent="0.3">
      <c r="A1" s="15" t="s">
        <v>39</v>
      </c>
      <c r="B1" s="2"/>
      <c r="C1" s="8"/>
      <c r="D1" s="8"/>
      <c r="E1" s="2"/>
      <c r="F1" s="2"/>
    </row>
    <row r="2" spans="1:7" x14ac:dyDescent="0.3">
      <c r="A2" s="15" t="s">
        <v>41</v>
      </c>
      <c r="B2" s="2"/>
      <c r="C2" s="8"/>
      <c r="D2" s="8"/>
      <c r="E2" s="2"/>
      <c r="F2" s="2"/>
    </row>
    <row r="3" spans="1:7" x14ac:dyDescent="0.3">
      <c r="A3" s="15" t="s">
        <v>44</v>
      </c>
      <c r="B3" s="2"/>
      <c r="C3" s="8"/>
      <c r="D3" s="8"/>
      <c r="E3" s="2"/>
      <c r="F3" s="2"/>
    </row>
    <row r="4" spans="1:7" x14ac:dyDescent="0.3">
      <c r="A4" s="2"/>
      <c r="B4" s="2"/>
      <c r="C4" s="8"/>
      <c r="D4" s="8"/>
      <c r="E4" s="2"/>
      <c r="F4" s="2"/>
    </row>
    <row r="5" spans="1:7" x14ac:dyDescent="0.3">
      <c r="A5" s="3"/>
      <c r="B5" s="4"/>
      <c r="C5" s="6"/>
      <c r="D5" s="6"/>
      <c r="E5" s="4"/>
      <c r="F5" s="4"/>
      <c r="G5" s="1"/>
    </row>
    <row r="6" spans="1:7" x14ac:dyDescent="0.3">
      <c r="A6" s="3"/>
      <c r="B6" s="4"/>
      <c r="C6" s="19" t="s">
        <v>42</v>
      </c>
      <c r="D6" s="16"/>
      <c r="E6" s="4"/>
      <c r="F6" s="4"/>
      <c r="G6" s="1"/>
    </row>
    <row r="7" spans="1:7" x14ac:dyDescent="0.3">
      <c r="A7" s="5" t="s">
        <v>0</v>
      </c>
      <c r="B7" s="4"/>
      <c r="C7" s="6"/>
      <c r="D7" s="6"/>
      <c r="E7" s="4"/>
      <c r="F7" s="4"/>
      <c r="G7" s="1"/>
    </row>
    <row r="8" spans="1:7" x14ac:dyDescent="0.3">
      <c r="A8" s="5" t="s">
        <v>1</v>
      </c>
      <c r="B8" s="4"/>
      <c r="C8" s="6">
        <v>5147.0200000000004</v>
      </c>
      <c r="D8" s="6"/>
      <c r="E8" s="3"/>
      <c r="F8" s="4"/>
      <c r="G8" s="1"/>
    </row>
    <row r="9" spans="1:7" x14ac:dyDescent="0.3">
      <c r="A9" s="5" t="s">
        <v>2</v>
      </c>
      <c r="B9" s="4"/>
      <c r="C9" s="6"/>
      <c r="D9" s="6"/>
      <c r="E9" s="4"/>
      <c r="F9" s="4"/>
      <c r="G9" s="1"/>
    </row>
    <row r="10" spans="1:7" x14ac:dyDescent="0.3">
      <c r="A10" s="5" t="s">
        <v>3</v>
      </c>
      <c r="B10" s="4"/>
      <c r="C10" s="11">
        <f>SUM(C8:C9)</f>
        <v>5147.0200000000004</v>
      </c>
      <c r="D10" s="11"/>
      <c r="E10" s="4"/>
      <c r="F10" s="4"/>
      <c r="G10" s="1"/>
    </row>
    <row r="11" spans="1:7" x14ac:dyDescent="0.3">
      <c r="A11" s="5" t="s">
        <v>4</v>
      </c>
      <c r="B11" s="4"/>
      <c r="C11" s="6"/>
      <c r="D11" s="6"/>
      <c r="E11" s="4"/>
      <c r="F11" s="4"/>
      <c r="G11" s="1"/>
    </row>
    <row r="12" spans="1:7" x14ac:dyDescent="0.3">
      <c r="A12" s="5" t="s">
        <v>5</v>
      </c>
      <c r="B12" s="4"/>
      <c r="C12" s="6">
        <v>120</v>
      </c>
      <c r="D12" s="6"/>
      <c r="E12" s="4"/>
      <c r="F12" s="4"/>
      <c r="G12" s="1"/>
    </row>
    <row r="13" spans="1:7" x14ac:dyDescent="0.3">
      <c r="A13" s="5" t="s">
        <v>6</v>
      </c>
      <c r="B13" s="4"/>
      <c r="C13" s="6"/>
      <c r="D13" s="6"/>
      <c r="E13" s="4"/>
      <c r="F13" s="4"/>
      <c r="G13" s="1"/>
    </row>
    <row r="14" spans="1:7" x14ac:dyDescent="0.3">
      <c r="A14" s="5" t="s">
        <v>7</v>
      </c>
      <c r="B14" s="4"/>
      <c r="C14" s="6">
        <v>5000</v>
      </c>
      <c r="D14" s="6"/>
      <c r="E14" s="4"/>
      <c r="F14" s="4"/>
      <c r="G14" s="1"/>
    </row>
    <row r="15" spans="1:7" x14ac:dyDescent="0.3">
      <c r="A15" s="5" t="s">
        <v>8</v>
      </c>
      <c r="B15" s="4"/>
      <c r="C15" s="6">
        <v>250</v>
      </c>
      <c r="D15" s="6"/>
      <c r="E15" s="4"/>
      <c r="F15" s="4"/>
      <c r="G15" s="1"/>
    </row>
    <row r="16" spans="1:7" x14ac:dyDescent="0.3">
      <c r="A16" s="5" t="s">
        <v>9</v>
      </c>
      <c r="B16" s="4"/>
      <c r="C16" s="12">
        <f>SUM(C12:C15)</f>
        <v>5370</v>
      </c>
      <c r="D16" s="18"/>
      <c r="E16" s="4"/>
      <c r="F16" s="4"/>
      <c r="G16" s="1"/>
    </row>
    <row r="17" spans="1:7" x14ac:dyDescent="0.3">
      <c r="A17" s="5" t="s">
        <v>10</v>
      </c>
      <c r="B17" s="4"/>
      <c r="C17" s="11">
        <f>+C10+C16</f>
        <v>10517.02</v>
      </c>
      <c r="D17" s="11"/>
      <c r="E17" s="4"/>
      <c r="F17" s="4"/>
      <c r="G17" s="1"/>
    </row>
    <row r="18" spans="1:7" x14ac:dyDescent="0.3">
      <c r="A18" s="5" t="s">
        <v>11</v>
      </c>
      <c r="B18" s="4"/>
      <c r="C18" s="6"/>
      <c r="D18" s="6"/>
      <c r="E18" s="4"/>
      <c r="F18" s="4"/>
      <c r="G18" s="1"/>
    </row>
    <row r="19" spans="1:7" x14ac:dyDescent="0.3">
      <c r="A19" s="5" t="s">
        <v>12</v>
      </c>
      <c r="B19" s="4"/>
      <c r="C19" s="6"/>
      <c r="D19" s="6"/>
      <c r="E19" s="4"/>
      <c r="F19" s="4"/>
      <c r="G19" s="1"/>
    </row>
    <row r="20" spans="1:7" x14ac:dyDescent="0.3">
      <c r="A20" s="5" t="s">
        <v>13</v>
      </c>
      <c r="B20" s="4"/>
      <c r="C20" s="6">
        <v>100</v>
      </c>
      <c r="D20" s="6"/>
      <c r="E20" s="4"/>
      <c r="F20" s="4"/>
      <c r="G20" s="1"/>
    </row>
    <row r="21" spans="1:7" ht="27" x14ac:dyDescent="0.3">
      <c r="A21" s="5" t="s">
        <v>14</v>
      </c>
      <c r="B21" s="4"/>
      <c r="C21" s="6">
        <f>74.5*12</f>
        <v>894</v>
      </c>
      <c r="D21" s="6"/>
      <c r="E21" s="4"/>
      <c r="F21" s="4"/>
      <c r="G21" s="1"/>
    </row>
    <row r="22" spans="1:7" x14ac:dyDescent="0.3">
      <c r="A22" s="5" t="s">
        <v>15</v>
      </c>
      <c r="B22" s="4"/>
      <c r="C22" s="10">
        <v>25</v>
      </c>
      <c r="D22" s="17"/>
      <c r="E22" s="4"/>
      <c r="F22" s="4"/>
      <c r="G22" s="1"/>
    </row>
    <row r="23" spans="1:7" x14ac:dyDescent="0.3">
      <c r="A23" s="5" t="s">
        <v>16</v>
      </c>
      <c r="B23" s="4"/>
      <c r="C23" s="11">
        <f>SUM(C20:C22)</f>
        <v>1019</v>
      </c>
      <c r="D23" s="11"/>
      <c r="E23" s="4"/>
      <c r="F23" s="4"/>
      <c r="G23" s="1"/>
    </row>
    <row r="24" spans="1:7" x14ac:dyDescent="0.3">
      <c r="A24" s="5" t="s">
        <v>17</v>
      </c>
      <c r="B24" s="4"/>
      <c r="C24" s="6"/>
      <c r="D24" s="6"/>
      <c r="E24" s="4"/>
      <c r="F24" s="4"/>
      <c r="G24" s="1"/>
    </row>
    <row r="25" spans="1:7" x14ac:dyDescent="0.3">
      <c r="A25" s="5" t="s">
        <v>18</v>
      </c>
      <c r="B25" s="4"/>
      <c r="C25" s="6">
        <f>17*12</f>
        <v>204</v>
      </c>
      <c r="D25" s="6"/>
      <c r="E25" s="4"/>
      <c r="F25" s="4"/>
      <c r="G25" s="1"/>
    </row>
    <row r="26" spans="1:7" x14ac:dyDescent="0.3">
      <c r="A26" s="5" t="s">
        <v>19</v>
      </c>
      <c r="B26" s="4"/>
      <c r="C26" s="6">
        <v>150</v>
      </c>
      <c r="D26" s="6"/>
      <c r="E26" s="4"/>
      <c r="F26" s="4"/>
      <c r="G26" s="1"/>
    </row>
    <row r="27" spans="1:7" x14ac:dyDescent="0.3">
      <c r="A27" s="5" t="s">
        <v>20</v>
      </c>
      <c r="B27" s="4"/>
      <c r="C27" s="6">
        <v>275</v>
      </c>
      <c r="D27" s="6"/>
      <c r="E27" s="4"/>
      <c r="F27" s="4"/>
      <c r="G27" s="1"/>
    </row>
    <row r="28" spans="1:7" x14ac:dyDescent="0.3">
      <c r="A28" s="5" t="s">
        <v>21</v>
      </c>
      <c r="B28" s="4"/>
      <c r="C28" s="10">
        <v>200</v>
      </c>
      <c r="D28" s="17"/>
      <c r="E28" s="4"/>
      <c r="F28" s="4"/>
      <c r="G28" s="1"/>
    </row>
    <row r="29" spans="1:7" x14ac:dyDescent="0.3">
      <c r="A29" s="5" t="s">
        <v>22</v>
      </c>
      <c r="B29" s="4"/>
      <c r="C29" s="11">
        <f>SUM(C25:C28)</f>
        <v>829</v>
      </c>
      <c r="D29" s="11"/>
      <c r="E29" s="4"/>
      <c r="F29" s="4"/>
      <c r="G29" s="1"/>
    </row>
    <row r="30" spans="1:7" x14ac:dyDescent="0.3">
      <c r="A30" s="5" t="s">
        <v>23</v>
      </c>
      <c r="B30" s="4"/>
      <c r="C30" s="6"/>
      <c r="D30" s="6"/>
      <c r="E30" s="4"/>
      <c r="F30" s="4"/>
      <c r="G30" s="1"/>
    </row>
    <row r="31" spans="1:7" x14ac:dyDescent="0.3">
      <c r="A31" s="5" t="s">
        <v>24</v>
      </c>
      <c r="B31" s="4"/>
      <c r="C31" s="6"/>
      <c r="D31" s="6"/>
      <c r="E31" s="4"/>
      <c r="F31" s="4"/>
      <c r="G31" s="1"/>
    </row>
    <row r="32" spans="1:7" x14ac:dyDescent="0.3">
      <c r="A32" s="5" t="s">
        <v>25</v>
      </c>
      <c r="B32" s="4"/>
      <c r="C32" s="6">
        <v>423.5</v>
      </c>
      <c r="D32" s="6"/>
      <c r="E32" s="4"/>
      <c r="F32" s="4"/>
      <c r="G32" s="1"/>
    </row>
    <row r="33" spans="1:7" x14ac:dyDescent="0.3">
      <c r="A33" s="5" t="s">
        <v>26</v>
      </c>
      <c r="B33" s="4"/>
      <c r="C33" s="10"/>
      <c r="D33" s="17"/>
      <c r="E33" s="4"/>
      <c r="F33" s="4"/>
      <c r="G33" s="1"/>
    </row>
    <row r="34" spans="1:7" x14ac:dyDescent="0.3">
      <c r="A34" s="5" t="s">
        <v>27</v>
      </c>
      <c r="B34" s="4"/>
      <c r="C34" s="11">
        <f>SUM(C32:C33)</f>
        <v>423.5</v>
      </c>
      <c r="D34" s="11"/>
      <c r="E34" s="4"/>
      <c r="F34" s="4"/>
      <c r="G34" s="1"/>
    </row>
    <row r="35" spans="1:7" x14ac:dyDescent="0.3">
      <c r="A35" s="5" t="s">
        <v>28</v>
      </c>
      <c r="B35" s="4"/>
      <c r="C35" s="6"/>
      <c r="D35" s="6"/>
      <c r="E35" s="4"/>
      <c r="F35" s="4"/>
      <c r="G35" s="1"/>
    </row>
    <row r="36" spans="1:7" x14ac:dyDescent="0.3">
      <c r="A36" s="5" t="s">
        <v>29</v>
      </c>
      <c r="B36" s="4"/>
      <c r="C36" s="6">
        <v>0</v>
      </c>
      <c r="D36" s="6"/>
      <c r="E36" s="4"/>
      <c r="F36" s="4"/>
      <c r="G36" s="1"/>
    </row>
    <row r="37" spans="1:7" x14ac:dyDescent="0.3">
      <c r="A37" s="5" t="s">
        <v>30</v>
      </c>
      <c r="B37" s="4"/>
      <c r="C37" s="6">
        <f>2660+2400</f>
        <v>5060</v>
      </c>
      <c r="D37" s="6"/>
      <c r="E37" s="4"/>
      <c r="F37" s="4"/>
      <c r="G37" s="1"/>
    </row>
    <row r="38" spans="1:7" x14ac:dyDescent="0.3">
      <c r="A38" s="5" t="s">
        <v>31</v>
      </c>
      <c r="B38" s="4"/>
      <c r="C38" s="17">
        <v>250</v>
      </c>
      <c r="D38" s="6"/>
      <c r="E38" s="4"/>
      <c r="F38" s="4"/>
      <c r="G38" s="1"/>
    </row>
    <row r="39" spans="1:7" x14ac:dyDescent="0.3">
      <c r="A39" s="5" t="s">
        <v>43</v>
      </c>
      <c r="B39" s="4"/>
      <c r="C39" s="10">
        <v>650</v>
      </c>
      <c r="D39" s="6"/>
      <c r="E39" s="4"/>
      <c r="F39" s="4"/>
      <c r="G39" s="1"/>
    </row>
    <row r="40" spans="1:7" x14ac:dyDescent="0.3">
      <c r="A40" s="5" t="s">
        <v>32</v>
      </c>
      <c r="B40" s="4"/>
      <c r="C40" s="11">
        <f>SUM(C36:C39)</f>
        <v>5960</v>
      </c>
      <c r="D40" s="11"/>
      <c r="E40" s="4"/>
      <c r="F40" s="4"/>
      <c r="G40" s="1"/>
    </row>
    <row r="41" spans="1:7" x14ac:dyDescent="0.3">
      <c r="A41" s="5" t="s">
        <v>33</v>
      </c>
      <c r="B41" s="4"/>
      <c r="C41" s="6"/>
      <c r="D41" s="6"/>
      <c r="E41" s="4"/>
      <c r="F41" s="4"/>
      <c r="G41" s="1"/>
    </row>
    <row r="42" spans="1:7" x14ac:dyDescent="0.3">
      <c r="A42" s="5" t="s">
        <v>34</v>
      </c>
      <c r="B42" s="4"/>
      <c r="C42" s="6">
        <v>144</v>
      </c>
      <c r="D42" s="6"/>
      <c r="E42" s="4"/>
      <c r="F42" s="4"/>
      <c r="G42" s="1"/>
    </row>
    <row r="43" spans="1:7" x14ac:dyDescent="0.3">
      <c r="A43" s="5" t="s">
        <v>35</v>
      </c>
      <c r="B43" s="4"/>
      <c r="C43" s="6">
        <f>400*7+200</f>
        <v>3000</v>
      </c>
      <c r="D43" s="6"/>
      <c r="E43" s="4"/>
      <c r="F43" s="7"/>
      <c r="G43" s="1"/>
    </row>
    <row r="44" spans="1:7" x14ac:dyDescent="0.3">
      <c r="A44" s="5" t="s">
        <v>36</v>
      </c>
      <c r="B44" s="4"/>
      <c r="C44" s="10">
        <f>219*12</f>
        <v>2628</v>
      </c>
      <c r="D44" s="17"/>
      <c r="E44" s="4"/>
      <c r="F44" s="4"/>
      <c r="G44" s="1"/>
    </row>
    <row r="45" spans="1:7" x14ac:dyDescent="0.3">
      <c r="A45" s="5" t="s">
        <v>37</v>
      </c>
      <c r="B45" s="4"/>
      <c r="C45" s="11">
        <f>SUM(C42:C44)</f>
        <v>5772</v>
      </c>
      <c r="D45" s="11"/>
      <c r="E45" s="4"/>
      <c r="F45" s="4"/>
      <c r="G45" s="1"/>
    </row>
    <row r="46" spans="1:7" x14ac:dyDescent="0.3">
      <c r="A46" s="5" t="s">
        <v>38</v>
      </c>
      <c r="B46" s="4"/>
      <c r="C46" s="13">
        <f>+C23+C29+C34+C40+C45</f>
        <v>14003.5</v>
      </c>
      <c r="D46" s="18"/>
      <c r="E46" s="4"/>
      <c r="F46" s="4"/>
      <c r="G46" s="1"/>
    </row>
    <row r="47" spans="1:7" x14ac:dyDescent="0.3">
      <c r="A47" s="5" t="s">
        <v>40</v>
      </c>
      <c r="B47" s="4"/>
      <c r="C47" s="11">
        <f>+C17-C46</f>
        <v>-3486.4799999999996</v>
      </c>
      <c r="D47" s="11"/>
      <c r="E47" s="4"/>
      <c r="F47" s="4"/>
      <c r="G47" s="1"/>
    </row>
    <row r="49" spans="1:1" x14ac:dyDescent="0.3">
      <c r="A49" s="14"/>
    </row>
  </sheetData>
  <printOptions headings="1" gridLines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40E2C56B8A346B5698FA98E1E3D89" ma:contentTypeVersion="7" ma:contentTypeDescription="Create a new document." ma:contentTypeScope="" ma:versionID="bbd901e97a03b42a93102711df64d84f">
  <xsd:schema xmlns:xsd="http://www.w3.org/2001/XMLSchema" xmlns:xs="http://www.w3.org/2001/XMLSchema" xmlns:p="http://schemas.microsoft.com/office/2006/metadata/properties" xmlns:ns1="http://schemas.microsoft.com/sharepoint/v3" xmlns:ns3="6db79771-4161-4a6b-92c2-49b0cb17d17c" xmlns:ns4="82b69c34-4cb6-40cc-a651-3abf7f7560a5" targetNamespace="http://schemas.microsoft.com/office/2006/metadata/properties" ma:root="true" ma:fieldsID="93f2e74e36896998e8987363a54d03a0" ns1:_="" ns3:_="" ns4:_="">
    <xsd:import namespace="http://schemas.microsoft.com/sharepoint/v3"/>
    <xsd:import namespace="6db79771-4161-4a6b-92c2-49b0cb17d17c"/>
    <xsd:import namespace="82b69c34-4cb6-40cc-a651-3abf7f7560a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79771-4161-4a6b-92c2-49b0cb17d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69c34-4cb6-40cc-a651-3abf7f7560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6D697-F328-44C4-97A3-21AE8666231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F70915B-31F7-4660-9307-AC39A0EC4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514481-65F3-4901-9E44-4E89ACE98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b79771-4161-4a6b-92c2-49b0cb17d17c"/>
    <ds:schemaRef ds:uri="82b69c34-4cb6-40cc-a651-3abf7f756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Resha, Linda (NFD)</cp:lastModifiedBy>
  <cp:lastPrinted>2019-04-08T16:31:00Z</cp:lastPrinted>
  <dcterms:created xsi:type="dcterms:W3CDTF">2019-04-03T19:01:01Z</dcterms:created>
  <dcterms:modified xsi:type="dcterms:W3CDTF">2022-01-24T20:21:16Z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0x010100F2540E2C56B8A346B5698FA98E1E3D89</vt:lpwstr>
  </property>
</Properties>
</file>