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mitennessee.sharepoint.com/sites/Governance/Shared Documents/General/OFF/BASIC ADMINISTRATIVE DOCUMENTS/Approved Budget/"/>
    </mc:Choice>
  </mc:AlternateContent>
  <xr:revisionPtr revIDLastSave="1" documentId="5_{1FFB9F4C-DFB0-452B-9AF3-554E81988379}" xr6:coauthVersionLast="47" xr6:coauthVersionMax="47" xr10:uidLastSave="{FA2C6F1B-1F3D-4834-87F3-FB95BB507354}"/>
  <bookViews>
    <workbookView xWindow="-120" yWindow="-120" windowWidth="29040" windowHeight="17640" tabRatio="595" activeTab="1" xr2:uid="{00000000-000D-0000-FFFF-FFFF00000000}"/>
  </bookViews>
  <sheets>
    <sheet name="Income" sheetId="8" r:id="rId1"/>
    <sheet name="Expenses" sheetId="7" r:id="rId2"/>
  </sheets>
  <definedNames>
    <definedName name="_xlnm.Print_Area" localSheetId="1">Expenses!$B$1:$F$70</definedName>
    <definedName name="_xlnm.Print_Area" localSheetId="0">Income!$B$1:$F$30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7" l="1"/>
  <c r="E15" i="8"/>
  <c r="F62" i="7" l="1"/>
  <c r="F53" i="7" l="1"/>
  <c r="E29" i="8"/>
  <c r="E31" i="8" l="1"/>
</calcChain>
</file>

<file path=xl/sharedStrings.xml><?xml version="1.0" encoding="utf-8"?>
<sst xmlns="http://schemas.openxmlformats.org/spreadsheetml/2006/main" count="94" uniqueCount="85">
  <si>
    <t>NAMI Tennessee</t>
  </si>
  <si>
    <t>Approved Budget</t>
  </si>
  <si>
    <t>FY 21-22</t>
  </si>
  <si>
    <t>INCOME</t>
  </si>
  <si>
    <t>Contributions</t>
  </si>
  <si>
    <t>Fundraising:</t>
  </si>
  <si>
    <t>Community Shares</t>
  </si>
  <si>
    <t>Fundraising Events:</t>
  </si>
  <si>
    <t>NAMI Walks</t>
  </si>
  <si>
    <t>Vision of Hope Dinner</t>
  </si>
  <si>
    <t>Grants:</t>
  </si>
  <si>
    <t>CIT state</t>
  </si>
  <si>
    <t>CIT - DOJ</t>
  </si>
  <si>
    <t>Peer 2 Peer</t>
  </si>
  <si>
    <t>Grants - Other:</t>
  </si>
  <si>
    <t xml:space="preserve">  Healing Trust MH Parity</t>
  </si>
  <si>
    <t xml:space="preserve">  NAMI</t>
  </si>
  <si>
    <t xml:space="preserve">  Recovery Act</t>
  </si>
  <si>
    <t>Membership dues received</t>
  </si>
  <si>
    <t>NAMI State Convention</t>
  </si>
  <si>
    <t>NAMI TN Endowment Disbursement</t>
  </si>
  <si>
    <t>Services &amp; Other Income</t>
  </si>
  <si>
    <t>CODE movie sales</t>
  </si>
  <si>
    <t>FSS training</t>
  </si>
  <si>
    <t>TBI (TN Bureau of Invest.)</t>
  </si>
  <si>
    <t>TOTAL INCOME</t>
  </si>
  <si>
    <t>net gain/loss</t>
  </si>
  <si>
    <t>EXPENSES</t>
  </si>
  <si>
    <t>Affiliate Development:</t>
  </si>
  <si>
    <t>Fiscal Funds</t>
  </si>
  <si>
    <t>Bank/Merchant Fees</t>
  </si>
  <si>
    <t>Prof Fees - Sam Cochran</t>
  </si>
  <si>
    <t>Train the Trainer</t>
  </si>
  <si>
    <t>Local Dept. Support</t>
  </si>
  <si>
    <t>Travel:</t>
  </si>
  <si>
    <t>Project Director</t>
  </si>
  <si>
    <t>Executive Director</t>
  </si>
  <si>
    <t>CIT International:</t>
  </si>
  <si>
    <t>CIT Training</t>
  </si>
  <si>
    <t>Supplies/Printing</t>
  </si>
  <si>
    <t>Telephone</t>
  </si>
  <si>
    <t>Univ of Memphis</t>
  </si>
  <si>
    <t>Volunteer</t>
  </si>
  <si>
    <t>Conferences &amp; Meetings</t>
  </si>
  <si>
    <t>Board Meetings</t>
  </si>
  <si>
    <t>Nat. Conv &amp; other</t>
  </si>
  <si>
    <t>Conf/Trainings Attended/Org Dues</t>
  </si>
  <si>
    <t>Education Classes:</t>
  </si>
  <si>
    <t>Affiliate Classes</t>
  </si>
  <si>
    <t>BASICS trainings</t>
  </si>
  <si>
    <t>BRIDGES trainings</t>
  </si>
  <si>
    <t>Fam to Fam trainings</t>
  </si>
  <si>
    <t>IOOV</t>
  </si>
  <si>
    <t>Ending The Silence presentations</t>
  </si>
  <si>
    <t>Equipment Rental &amp; Maint.</t>
  </si>
  <si>
    <t>Vision of Hope Gala</t>
  </si>
  <si>
    <t>Vision of Hope Gala Prof. fees</t>
  </si>
  <si>
    <t>Insurance</t>
  </si>
  <si>
    <t>Licenses &amp; Fees</t>
  </si>
  <si>
    <t>Postage</t>
  </si>
  <si>
    <t>Printing</t>
  </si>
  <si>
    <t>Professional Fees</t>
  </si>
  <si>
    <t>Audit</t>
  </si>
  <si>
    <t>BRIDGES</t>
  </si>
  <si>
    <t>Childcare</t>
  </si>
  <si>
    <t>CIT DOJ</t>
  </si>
  <si>
    <t>Facebook Live</t>
  </si>
  <si>
    <t>FSS Training</t>
  </si>
  <si>
    <t>Graphic and Web Design</t>
  </si>
  <si>
    <t>Helpline Support</t>
  </si>
  <si>
    <t>IOOV Training</t>
  </si>
  <si>
    <t>IT/internet/computers</t>
  </si>
  <si>
    <t>Lobbying</t>
  </si>
  <si>
    <t>NAMI Teen</t>
  </si>
  <si>
    <t>Promotional Materials</t>
  </si>
  <si>
    <t>Rent</t>
  </si>
  <si>
    <t>State Convention</t>
  </si>
  <si>
    <t>Supplies</t>
  </si>
  <si>
    <t>IT Services</t>
  </si>
  <si>
    <t>Travel - staff</t>
  </si>
  <si>
    <t xml:space="preserve">CIT DOJ </t>
  </si>
  <si>
    <t>Wages &amp; Benefits</t>
  </si>
  <si>
    <t>Benefits &amp; Payroll Taxes</t>
  </si>
  <si>
    <t>Wages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</si>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</sst>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4" fillId="0" borderId="0" xfId="0" applyFont="1"/>
    <xf numFmtId="4" fontId="0" fillId="0" borderId="0" xfId="0" applyNumberFormat="1"/>
    <xf numFmtId="0" fontId="2" fillId="0" borderId="0" xfId="0" applyFont="1" applyAlignment="1">
      <alignment horizontal="centerContinuous"/>
    </xf>
    <xf numFmtId="4" fontId="2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6"/>
  <sheetViews>
    <sheetView showZeros="0" workbookViewId="0">
      <selection activeCell="B4" sqref="B4"/>
    </sheetView>
  </sheetViews>
  <sheetFormatPr defaultColWidth="8.85546875" defaultRowHeight="12.75"/>
  <cols>
    <col min="1" max="1" width="10" customWidth="1"/>
    <col min="2" max="3" width="2.7109375" customWidth="1"/>
    <col min="4" max="4" width="28.42578125" customWidth="1"/>
    <col min="5" max="5" width="13.140625" customWidth="1"/>
  </cols>
  <sheetData>
    <row r="1" spans="2:7" ht="15">
      <c r="B1" s="1" t="s">
        <v>0</v>
      </c>
      <c r="C1" s="2"/>
      <c r="D1" s="2"/>
    </row>
    <row r="2" spans="2:7" ht="15">
      <c r="B2" s="1" t="s">
        <v>1</v>
      </c>
      <c r="C2" s="2"/>
      <c r="D2" s="2"/>
    </row>
    <row r="3" spans="2:7" ht="15">
      <c r="B3" s="1" t="s">
        <v>2</v>
      </c>
      <c r="C3" s="2"/>
      <c r="D3" s="2"/>
    </row>
    <row r="4" spans="2:7" ht="15">
      <c r="B4" s="1"/>
      <c r="C4" s="2"/>
      <c r="D4" s="2"/>
    </row>
    <row r="5" spans="2:7" ht="15">
      <c r="B5" s="1"/>
      <c r="C5" s="2"/>
      <c r="D5" s="2"/>
    </row>
    <row r="6" spans="2:7">
      <c r="B6" s="9" t="s">
        <v>3</v>
      </c>
      <c r="C6" s="4"/>
    </row>
    <row r="7" spans="2:7">
      <c r="B7" s="4"/>
      <c r="C7" t="s">
        <v>4</v>
      </c>
      <c r="E7" s="5">
        <v>45000</v>
      </c>
    </row>
    <row r="8" spans="2:7">
      <c r="B8" s="4"/>
      <c r="C8" t="s">
        <v>5</v>
      </c>
    </row>
    <row r="9" spans="2:7">
      <c r="D9" t="s">
        <v>6</v>
      </c>
      <c r="E9" s="5">
        <v>5000</v>
      </c>
    </row>
    <row r="10" spans="2:7">
      <c r="C10" t="s">
        <v>7</v>
      </c>
    </row>
    <row r="11" spans="2:7">
      <c r="D11" t="s">
        <v>8</v>
      </c>
      <c r="E11" s="5">
        <v>60000</v>
      </c>
    </row>
    <row r="12" spans="2:7">
      <c r="D12" t="s">
        <v>9</v>
      </c>
      <c r="E12" s="5">
        <v>50000</v>
      </c>
    </row>
    <row r="13" spans="2:7">
      <c r="C13" t="s">
        <v>10</v>
      </c>
    </row>
    <row r="14" spans="2:7">
      <c r="D14" t="s">
        <v>11</v>
      </c>
      <c r="E14" s="5">
        <v>150000</v>
      </c>
      <c r="F14" s="5"/>
      <c r="G14" s="5"/>
    </row>
    <row r="15" spans="2:7">
      <c r="D15" t="s">
        <v>12</v>
      </c>
      <c r="E15" s="5">
        <f>264000+7200</f>
        <v>271200</v>
      </c>
      <c r="F15" s="5"/>
      <c r="G15" s="5"/>
    </row>
    <row r="16" spans="2:7">
      <c r="D16" t="s">
        <v>13</v>
      </c>
      <c r="E16" s="5">
        <v>411110</v>
      </c>
      <c r="F16" s="5"/>
      <c r="G16" s="5"/>
    </row>
    <row r="17" spans="2:7">
      <c r="D17" t="s">
        <v>14</v>
      </c>
      <c r="E17" s="5">
        <v>25000</v>
      </c>
      <c r="F17" s="5"/>
      <c r="G17" s="5"/>
    </row>
    <row r="18" spans="2:7">
      <c r="D18" t="s">
        <v>15</v>
      </c>
      <c r="E18" s="5">
        <v>30000</v>
      </c>
    </row>
    <row r="19" spans="2:7">
      <c r="D19" t="s">
        <v>16</v>
      </c>
      <c r="E19" s="5">
        <v>10000</v>
      </c>
    </row>
    <row r="20" spans="2:7">
      <c r="D20" t="s">
        <v>17</v>
      </c>
      <c r="E20" s="5">
        <v>105630</v>
      </c>
    </row>
    <row r="21" spans="2:7">
      <c r="C21" t="s">
        <v>18</v>
      </c>
      <c r="E21" s="5">
        <v>1500</v>
      </c>
    </row>
    <row r="22" spans="2:7">
      <c r="C22" s="3" t="s">
        <v>19</v>
      </c>
      <c r="E22" s="5">
        <v>32500</v>
      </c>
    </row>
    <row r="23" spans="2:7">
      <c r="C23" s="3" t="s">
        <v>20</v>
      </c>
      <c r="D23" s="11"/>
      <c r="E23" s="5">
        <v>1100</v>
      </c>
    </row>
    <row r="24" spans="2:7">
      <c r="C24" s="10" t="s">
        <v>21</v>
      </c>
      <c r="D24" s="11"/>
    </row>
    <row r="25" spans="2:7">
      <c r="C25" s="10"/>
      <c r="D25" s="3" t="s">
        <v>22</v>
      </c>
      <c r="E25" s="5">
        <v>250</v>
      </c>
    </row>
    <row r="26" spans="2:7">
      <c r="D26" s="3" t="s">
        <v>23</v>
      </c>
      <c r="E26" s="5">
        <v>5000</v>
      </c>
    </row>
    <row r="27" spans="2:7">
      <c r="D27" t="s">
        <v>24</v>
      </c>
      <c r="E27" s="5">
        <v>10000</v>
      </c>
    </row>
    <row r="29" spans="2:7">
      <c r="B29" s="3" t="s">
        <v>25</v>
      </c>
      <c r="C29" s="4"/>
      <c r="E29" s="12">
        <f>SUM(E7:E28)</f>
        <v>1213290</v>
      </c>
    </row>
    <row r="31" spans="2:7">
      <c r="E31" s="12">
        <f>+E29-Expenses!F70</f>
        <v>-26557</v>
      </c>
      <c r="F31" t="s">
        <v>26</v>
      </c>
    </row>
    <row r="32" spans="2:7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</sheetData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9"/>
  <sheetViews>
    <sheetView showZeros="0" tabSelected="1" topLeftCell="A56" workbookViewId="0">
      <selection activeCell="G73" sqref="G73"/>
    </sheetView>
  </sheetViews>
  <sheetFormatPr defaultColWidth="8.85546875" defaultRowHeight="12.75"/>
  <cols>
    <col min="1" max="1" width="7.85546875" customWidth="1"/>
    <col min="2" max="4" width="2.28515625" customWidth="1"/>
    <col min="5" max="5" width="25.5703125" customWidth="1"/>
    <col min="6" max="6" width="13.7109375" bestFit="1" customWidth="1"/>
    <col min="7" max="8" width="13.7109375" customWidth="1"/>
  </cols>
  <sheetData>
    <row r="1" spans="1:8" ht="15">
      <c r="A1" s="3"/>
      <c r="B1" s="1" t="s">
        <v>0</v>
      </c>
      <c r="C1" s="6"/>
      <c r="D1" s="6"/>
      <c r="E1" s="6"/>
    </row>
    <row r="2" spans="1:8" ht="15">
      <c r="A2" s="3"/>
      <c r="B2" s="1" t="s">
        <v>1</v>
      </c>
      <c r="C2" s="6"/>
      <c r="D2" s="6"/>
      <c r="E2" s="6"/>
    </row>
    <row r="3" spans="1:8" ht="15">
      <c r="A3" s="3"/>
      <c r="B3" s="1" t="s">
        <v>2</v>
      </c>
      <c r="C3" s="6"/>
      <c r="D3" s="6"/>
      <c r="E3" s="6"/>
    </row>
    <row r="4" spans="1:8" ht="15">
      <c r="A4" s="3"/>
      <c r="B4" s="1"/>
      <c r="C4" s="6"/>
      <c r="D4" s="6"/>
      <c r="E4" s="6"/>
    </row>
    <row r="5" spans="1:8" ht="15">
      <c r="A5" s="3"/>
      <c r="B5" s="1"/>
      <c r="C5" s="6"/>
      <c r="D5" s="6"/>
      <c r="E5" s="6"/>
    </row>
    <row r="6" spans="1:8">
      <c r="A6" s="3"/>
      <c r="B6" s="9" t="s">
        <v>27</v>
      </c>
      <c r="C6" s="3"/>
      <c r="D6" s="3"/>
      <c r="E6" s="3"/>
    </row>
    <row r="7" spans="1:8">
      <c r="A7" s="3"/>
      <c r="B7" s="9"/>
      <c r="C7" s="3" t="s">
        <v>28</v>
      </c>
      <c r="D7" s="3"/>
      <c r="E7" s="3"/>
    </row>
    <row r="8" spans="1:8">
      <c r="A8" s="3"/>
      <c r="B8" s="9"/>
      <c r="C8" s="3"/>
      <c r="D8" s="3" t="s">
        <v>29</v>
      </c>
      <c r="E8" s="3"/>
      <c r="F8" s="7">
        <v>6000</v>
      </c>
      <c r="G8" s="7"/>
      <c r="H8" s="7"/>
    </row>
    <row r="9" spans="1:8">
      <c r="A9" s="3"/>
      <c r="B9" s="3"/>
      <c r="C9" s="3" t="s">
        <v>30</v>
      </c>
      <c r="D9" s="3"/>
      <c r="E9" s="3"/>
      <c r="F9" s="7">
        <v>3500</v>
      </c>
      <c r="G9" s="7"/>
      <c r="H9" s="7"/>
    </row>
    <row r="10" spans="1:8" hidden="1">
      <c r="A10" s="3"/>
      <c r="B10" s="3"/>
      <c r="C10" s="3" t="s">
        <v>12</v>
      </c>
      <c r="D10" s="3"/>
      <c r="E10" s="3"/>
      <c r="F10" s="7"/>
      <c r="G10" s="7"/>
      <c r="H10" s="7"/>
    </row>
    <row r="11" spans="1:8" hidden="1">
      <c r="A11" s="3"/>
      <c r="B11" s="3"/>
      <c r="C11" s="3"/>
      <c r="D11" s="3" t="s">
        <v>31</v>
      </c>
      <c r="E11" s="3"/>
      <c r="F11" s="7"/>
      <c r="G11" s="7"/>
      <c r="H11" s="7"/>
    </row>
    <row r="12" spans="1:8" hidden="1">
      <c r="A12" s="3"/>
      <c r="B12" s="3"/>
      <c r="C12" s="3"/>
      <c r="D12" s="3" t="s">
        <v>32</v>
      </c>
      <c r="E12" s="3"/>
      <c r="F12" s="7"/>
      <c r="G12" s="7"/>
      <c r="H12" s="7"/>
    </row>
    <row r="13" spans="1:8" hidden="1">
      <c r="A13" s="3"/>
      <c r="B13" s="3"/>
      <c r="C13" s="3"/>
      <c r="D13" s="3" t="s">
        <v>33</v>
      </c>
      <c r="E13" s="3"/>
      <c r="F13" s="7"/>
      <c r="G13" s="7"/>
      <c r="H13" s="7"/>
    </row>
    <row r="14" spans="1:8" hidden="1">
      <c r="A14" s="3"/>
      <c r="B14" s="3"/>
      <c r="C14" s="3"/>
      <c r="D14" s="3" t="s">
        <v>34</v>
      </c>
      <c r="E14" s="3"/>
      <c r="F14" s="7"/>
      <c r="G14" s="7"/>
      <c r="H14" s="7"/>
    </row>
    <row r="15" spans="1:8" hidden="1">
      <c r="A15" s="3"/>
      <c r="B15" s="3"/>
      <c r="C15" s="3"/>
      <c r="D15" s="3"/>
      <c r="E15" s="3" t="s">
        <v>35</v>
      </c>
      <c r="F15" s="7"/>
      <c r="G15" s="7"/>
      <c r="H15" s="7"/>
    </row>
    <row r="16" spans="1:8" hidden="1">
      <c r="A16" s="3"/>
      <c r="B16" s="3"/>
      <c r="C16" s="3"/>
      <c r="D16" s="3"/>
      <c r="E16" s="3" t="s">
        <v>36</v>
      </c>
      <c r="F16" s="7"/>
      <c r="G16" s="7"/>
      <c r="H16" s="7"/>
    </row>
    <row r="17" spans="1:8" hidden="1">
      <c r="A17" s="3"/>
      <c r="B17" s="3"/>
      <c r="C17" s="3"/>
      <c r="D17" s="3" t="s">
        <v>37</v>
      </c>
      <c r="E17" s="3"/>
      <c r="F17" s="7"/>
      <c r="G17" s="7"/>
      <c r="H17" s="7"/>
    </row>
    <row r="18" spans="1:8" hidden="1">
      <c r="A18" s="3"/>
      <c r="B18" s="3"/>
      <c r="C18" s="3"/>
      <c r="D18" s="3"/>
      <c r="E18" s="3" t="s">
        <v>35</v>
      </c>
      <c r="F18" s="7"/>
      <c r="G18" s="7"/>
      <c r="H18" s="7"/>
    </row>
    <row r="19" spans="1:8" hidden="1">
      <c r="A19" s="3"/>
      <c r="B19" s="3"/>
      <c r="C19" s="3"/>
      <c r="D19" s="3"/>
      <c r="E19" s="3" t="s">
        <v>36</v>
      </c>
      <c r="F19" s="7"/>
      <c r="G19" s="7"/>
      <c r="H19" s="7"/>
    </row>
    <row r="20" spans="1:8" hidden="1">
      <c r="A20" s="3"/>
      <c r="B20" s="3"/>
      <c r="C20" s="3"/>
      <c r="D20" s="3" t="s">
        <v>38</v>
      </c>
      <c r="E20" s="3"/>
      <c r="F20" s="7"/>
      <c r="G20" s="7"/>
      <c r="H20" s="7"/>
    </row>
    <row r="21" spans="1:8" hidden="1">
      <c r="A21" s="3"/>
      <c r="B21" s="3"/>
      <c r="C21" s="3"/>
      <c r="D21" s="3" t="s">
        <v>39</v>
      </c>
      <c r="E21" s="3"/>
      <c r="F21" s="7"/>
      <c r="G21" s="7"/>
      <c r="H21" s="7"/>
    </row>
    <row r="22" spans="1:8" hidden="1">
      <c r="A22" s="3"/>
      <c r="B22" s="3"/>
      <c r="C22" s="3"/>
      <c r="D22" s="3" t="s">
        <v>40</v>
      </c>
      <c r="E22" s="3"/>
      <c r="F22" s="7"/>
      <c r="G22" s="7"/>
      <c r="H22" s="7"/>
    </row>
    <row r="23" spans="1:8" hidden="1">
      <c r="A23" s="3"/>
      <c r="B23" s="3"/>
      <c r="C23" s="3"/>
      <c r="D23" s="3" t="s">
        <v>41</v>
      </c>
      <c r="E23" s="3"/>
      <c r="F23" s="7"/>
      <c r="G23" s="7"/>
      <c r="H23" s="7"/>
    </row>
    <row r="24" spans="1:8" hidden="1">
      <c r="A24" s="3"/>
      <c r="B24" s="3"/>
      <c r="C24" s="3"/>
      <c r="D24" s="3" t="s">
        <v>42</v>
      </c>
      <c r="E24" s="3"/>
      <c r="F24" s="7"/>
      <c r="G24" s="7"/>
      <c r="H24" s="7"/>
    </row>
    <row r="25" spans="1:8">
      <c r="A25" s="3"/>
      <c r="B25" s="3"/>
      <c r="C25" s="3" t="s">
        <v>43</v>
      </c>
      <c r="D25" s="3"/>
      <c r="E25" s="3"/>
      <c r="F25" s="7"/>
      <c r="G25" s="7"/>
      <c r="H25" s="7"/>
    </row>
    <row r="26" spans="1:8">
      <c r="A26" s="3"/>
      <c r="B26" s="3"/>
      <c r="C26" s="3"/>
      <c r="D26" s="3" t="s">
        <v>44</v>
      </c>
      <c r="E26" s="3"/>
      <c r="F26" s="7">
        <v>5000</v>
      </c>
      <c r="G26" s="7"/>
      <c r="H26" s="7"/>
    </row>
    <row r="27" spans="1:8">
      <c r="A27" s="3"/>
      <c r="B27" s="3"/>
      <c r="C27" s="3"/>
      <c r="D27" s="3" t="s">
        <v>45</v>
      </c>
      <c r="E27" s="3"/>
      <c r="F27" s="7">
        <v>5000</v>
      </c>
      <c r="G27" s="7"/>
      <c r="H27" s="7"/>
    </row>
    <row r="28" spans="1:8">
      <c r="A28" s="3"/>
      <c r="B28" s="3"/>
      <c r="C28" s="3" t="s">
        <v>46</v>
      </c>
      <c r="D28" s="3"/>
      <c r="E28" s="3"/>
      <c r="F28" s="7">
        <v>15000</v>
      </c>
      <c r="G28" s="7"/>
      <c r="H28" s="7"/>
    </row>
    <row r="29" spans="1:8">
      <c r="A29" s="3"/>
      <c r="B29" s="3"/>
      <c r="C29" s="3" t="s">
        <v>47</v>
      </c>
      <c r="D29" s="3"/>
      <c r="E29" s="3"/>
      <c r="F29" s="7"/>
      <c r="G29" s="7"/>
      <c r="H29" s="7"/>
    </row>
    <row r="30" spans="1:8">
      <c r="A30" s="3"/>
      <c r="B30" s="3"/>
      <c r="C30" s="3"/>
      <c r="D30" s="3" t="s">
        <v>48</v>
      </c>
      <c r="E30" s="3"/>
      <c r="F30" s="7">
        <v>7500</v>
      </c>
      <c r="G30" s="7"/>
      <c r="H30" s="7"/>
    </row>
    <row r="31" spans="1:8">
      <c r="A31" s="3"/>
      <c r="B31" s="3"/>
      <c r="C31" s="3"/>
      <c r="D31" s="3" t="s">
        <v>49</v>
      </c>
      <c r="E31" s="3"/>
      <c r="F31" s="7">
        <v>500</v>
      </c>
      <c r="G31" s="7"/>
      <c r="H31" s="7"/>
    </row>
    <row r="32" spans="1:8">
      <c r="A32" s="3"/>
      <c r="B32" s="3"/>
      <c r="C32" s="3"/>
      <c r="D32" s="3" t="s">
        <v>50</v>
      </c>
      <c r="E32" s="3"/>
      <c r="F32" s="7">
        <v>2000</v>
      </c>
      <c r="G32" s="7"/>
      <c r="H32" s="7"/>
    </row>
    <row r="33" spans="1:8">
      <c r="A33" s="3"/>
      <c r="B33" s="3"/>
      <c r="C33" s="3"/>
      <c r="D33" s="3" t="s">
        <v>51</v>
      </c>
      <c r="E33" s="3"/>
      <c r="F33" s="7">
        <v>5000</v>
      </c>
      <c r="G33" s="7"/>
      <c r="H33" s="7"/>
    </row>
    <row r="34" spans="1:8">
      <c r="A34" s="3"/>
      <c r="B34" s="3"/>
      <c r="C34" s="3"/>
      <c r="D34" s="3" t="s">
        <v>52</v>
      </c>
      <c r="E34" s="3"/>
      <c r="F34" s="7">
        <v>2500</v>
      </c>
      <c r="G34" s="7"/>
      <c r="H34" s="7"/>
    </row>
    <row r="35" spans="1:8">
      <c r="A35" s="3"/>
      <c r="B35" s="3"/>
      <c r="C35" s="3" t="s">
        <v>53</v>
      </c>
      <c r="D35" s="3"/>
      <c r="E35" s="3"/>
      <c r="F35" s="7">
        <v>3000</v>
      </c>
      <c r="G35" s="7"/>
      <c r="H35" s="7"/>
    </row>
    <row r="36" spans="1:8">
      <c r="A36" s="3"/>
      <c r="B36" s="3"/>
      <c r="C36" s="3" t="s">
        <v>54</v>
      </c>
      <c r="D36" s="3"/>
      <c r="E36" s="3"/>
      <c r="F36" s="7">
        <v>1900</v>
      </c>
      <c r="G36" s="7"/>
      <c r="H36" s="7"/>
    </row>
    <row r="37" spans="1:8">
      <c r="A37" s="3"/>
      <c r="B37" s="3"/>
      <c r="C37" s="3" t="s">
        <v>7</v>
      </c>
      <c r="D37" s="3"/>
      <c r="E37" s="3"/>
      <c r="F37" s="7"/>
      <c r="G37" s="7"/>
      <c r="H37" s="7"/>
    </row>
    <row r="38" spans="1:8">
      <c r="A38" s="3"/>
      <c r="B38" s="3"/>
      <c r="C38" s="3"/>
      <c r="D38" s="3" t="s">
        <v>55</v>
      </c>
      <c r="E38" s="3"/>
      <c r="F38" s="7">
        <v>20000</v>
      </c>
      <c r="G38" s="7"/>
      <c r="H38" s="7"/>
    </row>
    <row r="39" spans="1:8">
      <c r="A39" s="3"/>
      <c r="B39" s="3"/>
      <c r="C39" s="3"/>
      <c r="D39" s="3" t="s">
        <v>56</v>
      </c>
      <c r="E39" s="3"/>
      <c r="F39" s="7">
        <v>10000</v>
      </c>
      <c r="G39" s="7"/>
      <c r="H39" s="7"/>
    </row>
    <row r="40" spans="1:8">
      <c r="A40" s="3"/>
      <c r="B40" s="3"/>
      <c r="C40" s="3" t="s">
        <v>57</v>
      </c>
      <c r="D40" s="3"/>
      <c r="E40" s="3"/>
      <c r="F40" s="7">
        <v>11000</v>
      </c>
      <c r="G40" s="7"/>
      <c r="H40" s="7"/>
    </row>
    <row r="41" spans="1:8">
      <c r="A41" s="3"/>
      <c r="B41" s="3"/>
      <c r="C41" s="3" t="s">
        <v>58</v>
      </c>
      <c r="D41" s="3"/>
      <c r="E41" s="3"/>
      <c r="F41" s="7">
        <v>600</v>
      </c>
      <c r="G41" s="7"/>
      <c r="H41" s="7"/>
    </row>
    <row r="42" spans="1:8">
      <c r="A42" s="3"/>
      <c r="B42" s="3"/>
      <c r="C42" s="3" t="s">
        <v>8</v>
      </c>
      <c r="D42" s="3"/>
      <c r="E42" s="3"/>
      <c r="F42" s="7">
        <v>30000</v>
      </c>
      <c r="G42" s="7"/>
      <c r="H42" s="7"/>
    </row>
    <row r="43" spans="1:8">
      <c r="A43" s="3"/>
      <c r="B43" s="3"/>
      <c r="C43" s="3" t="s">
        <v>59</v>
      </c>
      <c r="D43" s="3"/>
      <c r="E43" s="3"/>
      <c r="F43" s="7">
        <v>4000</v>
      </c>
      <c r="G43" s="7"/>
      <c r="H43" s="7"/>
    </row>
    <row r="44" spans="1:8">
      <c r="A44" s="3"/>
      <c r="B44" s="3"/>
      <c r="C44" s="3" t="s">
        <v>60</v>
      </c>
      <c r="D44" s="3"/>
      <c r="E44" s="3"/>
      <c r="F44" s="7">
        <v>6000</v>
      </c>
      <c r="G44" s="7"/>
      <c r="H44" s="7"/>
    </row>
    <row r="45" spans="1:8">
      <c r="A45" s="3"/>
      <c r="B45" s="3"/>
      <c r="C45" s="3" t="s">
        <v>61</v>
      </c>
      <c r="D45" s="3"/>
      <c r="E45" s="3"/>
      <c r="F45" s="7"/>
      <c r="G45" s="7"/>
      <c r="H45" s="7"/>
    </row>
    <row r="46" spans="1:8">
      <c r="A46" s="3"/>
      <c r="B46" s="3"/>
      <c r="C46" s="3"/>
      <c r="D46" s="3" t="s">
        <v>62</v>
      </c>
      <c r="E46" s="3"/>
      <c r="F46" s="7">
        <v>6300</v>
      </c>
      <c r="G46" s="7"/>
      <c r="H46" s="7"/>
    </row>
    <row r="47" spans="1:8">
      <c r="A47" s="3"/>
      <c r="B47" s="3"/>
      <c r="C47" s="3"/>
      <c r="D47" s="3" t="s">
        <v>63</v>
      </c>
      <c r="E47" s="3"/>
      <c r="F47" s="7">
        <v>1080</v>
      </c>
      <c r="G47" s="7"/>
      <c r="H47" s="7"/>
    </row>
    <row r="48" spans="1:8">
      <c r="A48" s="3"/>
      <c r="B48" s="3"/>
      <c r="C48" s="3"/>
      <c r="D48" s="3" t="s">
        <v>64</v>
      </c>
      <c r="E48" s="3"/>
      <c r="F48" s="7">
        <v>150</v>
      </c>
      <c r="G48" s="7"/>
      <c r="H48" s="7"/>
    </row>
    <row r="49" spans="1:8">
      <c r="A49" s="3"/>
      <c r="B49" s="3"/>
      <c r="C49" s="3"/>
      <c r="D49" s="3" t="s">
        <v>65</v>
      </c>
      <c r="E49" s="3"/>
      <c r="F49" s="7">
        <v>106000</v>
      </c>
      <c r="G49" s="7"/>
      <c r="H49" s="7"/>
    </row>
    <row r="50" spans="1:8">
      <c r="A50" s="3"/>
      <c r="B50" s="3"/>
      <c r="C50" s="3"/>
      <c r="D50" s="3" t="s">
        <v>66</v>
      </c>
      <c r="E50" s="3"/>
      <c r="F50" s="7">
        <v>12000</v>
      </c>
      <c r="G50" s="7"/>
      <c r="H50" s="7"/>
    </row>
    <row r="51" spans="1:8">
      <c r="A51" s="3"/>
      <c r="B51" s="3"/>
      <c r="C51" s="3"/>
      <c r="D51" s="3" t="s">
        <v>67</v>
      </c>
      <c r="E51" s="3"/>
      <c r="F51" s="7">
        <v>1500</v>
      </c>
      <c r="G51" s="7"/>
      <c r="H51" s="7"/>
    </row>
    <row r="52" spans="1:8">
      <c r="A52" s="3"/>
      <c r="B52" s="3"/>
      <c r="C52" s="3"/>
      <c r="D52" s="3" t="s">
        <v>68</v>
      </c>
      <c r="E52" s="3"/>
      <c r="F52" s="7">
        <v>3000</v>
      </c>
      <c r="G52" s="7"/>
      <c r="H52" s="7"/>
    </row>
    <row r="53" spans="1:8">
      <c r="A53" s="3"/>
      <c r="B53" s="3"/>
      <c r="C53" s="3"/>
      <c r="D53" s="3" t="s">
        <v>69</v>
      </c>
      <c r="E53" s="3"/>
      <c r="F53" s="7">
        <f>800*12</f>
        <v>9600</v>
      </c>
      <c r="G53" s="7"/>
      <c r="H53" s="7"/>
    </row>
    <row r="54" spans="1:8">
      <c r="A54" s="3"/>
      <c r="B54" s="3"/>
      <c r="C54" s="3"/>
      <c r="D54" s="3" t="s">
        <v>70</v>
      </c>
      <c r="E54" s="3"/>
      <c r="F54" s="7">
        <v>1200</v>
      </c>
      <c r="G54" s="7"/>
      <c r="H54" s="7"/>
    </row>
    <row r="55" spans="1:8">
      <c r="A55" s="3"/>
      <c r="B55" s="3"/>
      <c r="C55" s="3"/>
      <c r="D55" s="3" t="s">
        <v>71</v>
      </c>
      <c r="E55" s="3"/>
      <c r="F55" s="7">
        <v>9000</v>
      </c>
      <c r="G55" s="7"/>
      <c r="H55" s="7"/>
    </row>
    <row r="56" spans="1:8">
      <c r="A56" s="3"/>
      <c r="B56" s="3"/>
      <c r="C56" s="3"/>
      <c r="D56" s="3" t="s">
        <v>72</v>
      </c>
      <c r="E56" s="3"/>
      <c r="F56" s="7">
        <v>4000</v>
      </c>
      <c r="G56" s="7"/>
      <c r="H56" s="7"/>
    </row>
    <row r="57" spans="1:8">
      <c r="A57" s="3"/>
      <c r="B57" s="3"/>
      <c r="C57" s="3"/>
      <c r="D57" s="3" t="s">
        <v>73</v>
      </c>
      <c r="E57" s="3"/>
      <c r="F57" s="7">
        <v>5000</v>
      </c>
      <c r="G57" s="7"/>
      <c r="H57" s="7"/>
    </row>
    <row r="58" spans="1:8">
      <c r="A58" s="3"/>
      <c r="B58" s="3"/>
      <c r="C58" s="3" t="s">
        <v>74</v>
      </c>
      <c r="D58" s="3"/>
      <c r="E58" s="3"/>
      <c r="F58" s="7">
        <v>2500</v>
      </c>
      <c r="G58" s="7"/>
      <c r="H58" s="7"/>
    </row>
    <row r="59" spans="1:8">
      <c r="A59" s="3"/>
      <c r="B59" s="3"/>
      <c r="C59" s="3" t="s">
        <v>75</v>
      </c>
      <c r="D59" s="3"/>
      <c r="E59" s="3"/>
      <c r="F59" s="7">
        <v>29600</v>
      </c>
      <c r="G59" s="7"/>
      <c r="H59" s="7"/>
    </row>
    <row r="60" spans="1:8">
      <c r="A60" s="3"/>
      <c r="B60" s="3"/>
      <c r="C60" s="3" t="s">
        <v>76</v>
      </c>
      <c r="D60" s="3"/>
      <c r="E60" s="3"/>
      <c r="F60" s="7">
        <v>6000</v>
      </c>
      <c r="G60" s="7"/>
      <c r="H60" s="7"/>
    </row>
    <row r="61" spans="1:8">
      <c r="A61" s="3"/>
      <c r="B61" s="3"/>
      <c r="C61" s="3" t="s">
        <v>77</v>
      </c>
      <c r="D61" s="3"/>
      <c r="E61" s="3"/>
      <c r="F61" s="7">
        <v>6000</v>
      </c>
      <c r="G61" s="7"/>
      <c r="H61" s="7"/>
    </row>
    <row r="62" spans="1:8">
      <c r="A62" s="3"/>
      <c r="B62" s="3"/>
      <c r="C62" s="3" t="s">
        <v>40</v>
      </c>
      <c r="D62" s="3"/>
      <c r="E62" s="3"/>
      <c r="F62" s="7">
        <f>(+(262.8+300+200)*12-3.6)+1500</f>
        <v>10649.999999999998</v>
      </c>
      <c r="G62" s="7"/>
      <c r="H62" s="7"/>
    </row>
    <row r="63" spans="1:8">
      <c r="A63" s="3"/>
      <c r="B63" s="3"/>
      <c r="C63" s="3"/>
      <c r="D63" s="3" t="s">
        <v>78</v>
      </c>
      <c r="E63" s="3"/>
      <c r="F63" s="7">
        <v>12186</v>
      </c>
      <c r="G63" s="7"/>
      <c r="H63" s="7"/>
    </row>
    <row r="64" spans="1:8">
      <c r="A64" s="3"/>
      <c r="B64" s="3"/>
      <c r="C64" s="3" t="s">
        <v>79</v>
      </c>
      <c r="D64" s="3"/>
      <c r="E64" s="3"/>
      <c r="F64" s="7">
        <v>12000</v>
      </c>
      <c r="G64" s="7"/>
      <c r="H64" s="7"/>
    </row>
    <row r="65" spans="1:8">
      <c r="A65" s="3"/>
      <c r="B65" s="3"/>
      <c r="C65" s="3"/>
      <c r="D65" s="3" t="s">
        <v>80</v>
      </c>
      <c r="E65" s="3"/>
      <c r="F65" s="7">
        <v>31000</v>
      </c>
      <c r="G65" s="7"/>
      <c r="H65" s="7"/>
    </row>
    <row r="66" spans="1:8">
      <c r="A66" s="3"/>
      <c r="B66" s="3"/>
      <c r="C66" s="3" t="s">
        <v>81</v>
      </c>
      <c r="D66" s="3"/>
      <c r="E66" s="3"/>
    </row>
    <row r="67" spans="1:8">
      <c r="A67" s="3"/>
      <c r="B67" s="3"/>
      <c r="C67" s="3"/>
      <c r="D67" s="3" t="s">
        <v>82</v>
      </c>
      <c r="E67" s="3"/>
      <c r="F67" s="7">
        <v>181227</v>
      </c>
      <c r="G67" s="12"/>
      <c r="H67" s="12"/>
    </row>
    <row r="68" spans="1:8">
      <c r="A68" s="3"/>
      <c r="B68" s="3"/>
      <c r="C68" s="3"/>
      <c r="D68" s="3" t="s">
        <v>83</v>
      </c>
      <c r="E68" s="3"/>
      <c r="F68" s="7">
        <v>651354</v>
      </c>
      <c r="G68" s="12"/>
      <c r="H68" s="12"/>
    </row>
    <row r="69" spans="1:8">
      <c r="A69" s="3"/>
      <c r="B69" s="3"/>
      <c r="C69" s="3"/>
      <c r="D69" s="3"/>
      <c r="E69" s="3"/>
    </row>
    <row r="70" spans="1:8">
      <c r="A70" s="3"/>
      <c r="B70" s="3" t="s">
        <v>84</v>
      </c>
      <c r="C70" s="3"/>
      <c r="D70" s="3"/>
      <c r="E70" s="3"/>
      <c r="F70" s="7">
        <f>SUM(F8:F69)</f>
        <v>1239847</v>
      </c>
      <c r="G70" s="12"/>
      <c r="H70" s="12"/>
    </row>
    <row r="71" spans="1:8">
      <c r="A71" s="3"/>
      <c r="B71" s="3"/>
      <c r="C71" s="3"/>
      <c r="D71" s="3"/>
      <c r="E71" s="3"/>
    </row>
    <row r="72" spans="1:8">
      <c r="A72" s="3"/>
      <c r="B72" s="3"/>
      <c r="C72" s="3"/>
      <c r="D72" s="3"/>
      <c r="E72" s="3"/>
    </row>
    <row r="73" spans="1:8">
      <c r="A73" s="3"/>
      <c r="B73" s="3"/>
      <c r="C73" s="3"/>
      <c r="D73" s="3"/>
      <c r="E73" s="3"/>
    </row>
    <row r="74" spans="1:8">
      <c r="A74" s="3"/>
      <c r="B74" s="3"/>
      <c r="C74" s="8"/>
      <c r="D74" s="3"/>
      <c r="E74" s="3"/>
    </row>
    <row r="75" spans="1:8">
      <c r="A75" s="3"/>
      <c r="B75" s="3"/>
      <c r="C75" s="3"/>
      <c r="D75" s="3"/>
      <c r="E75" s="3"/>
    </row>
    <row r="76" spans="1:8">
      <c r="A76" s="3"/>
      <c r="B76" s="3"/>
      <c r="C76" s="3"/>
      <c r="D76" s="3"/>
      <c r="E76" s="3"/>
    </row>
    <row r="77" spans="1:8">
      <c r="A77" s="3"/>
      <c r="B77" s="3"/>
      <c r="C77" s="3"/>
      <c r="D77" s="3"/>
      <c r="E77" s="3"/>
    </row>
    <row r="78" spans="1:8">
      <c r="A78" s="3"/>
      <c r="B78" s="3"/>
      <c r="C78" s="3"/>
      <c r="D78" s="3"/>
      <c r="E78" s="3"/>
    </row>
    <row r="79" spans="1:8">
      <c r="B79" s="3"/>
    </row>
  </sheetData>
  <printOptions horizontalCentered="1"/>
  <pageMargins left="0.7" right="0.7" top="0.75" bottom="0.75" header="0.3" footer="0.3"/>
  <pageSetup scale="98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26909175AAA42881D656D32C2C149" ma:contentTypeVersion="13" ma:contentTypeDescription="Create a new document." ma:contentTypeScope="" ma:versionID="193e287dd973f87383e96a64680db799">
  <xsd:schema xmlns:xsd="http://www.w3.org/2001/XMLSchema" xmlns:xs="http://www.w3.org/2001/XMLSchema" xmlns:p="http://schemas.microsoft.com/office/2006/metadata/properties" xmlns:ns2="05bc671b-8549-4e2e-8ae5-713fcd7e25f2" xmlns:ns3="dba8ebb6-d5fd-41d1-8879-72741134f150" targetNamespace="http://schemas.microsoft.com/office/2006/metadata/properties" ma:root="true" ma:fieldsID="22b7e9ece14e026d314b1ed2dc8c8fd9" ns2:_="" ns3:_="">
    <xsd:import namespace="05bc671b-8549-4e2e-8ae5-713fcd7e25f2"/>
    <xsd:import namespace="dba8ebb6-d5fd-41d1-8879-72741134f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c671b-8549-4e2e-8ae5-713fcd7e2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8ebb6-d5fd-41d1-8879-72741134f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8DF50-8ADB-4896-B7C8-46B0FD18D7AB}"/>
</file>

<file path=customXml/itemProps2.xml><?xml version="1.0" encoding="utf-8"?>
<ds:datastoreItem xmlns:ds="http://schemas.openxmlformats.org/officeDocument/2006/customXml" ds:itemID="{86BBEBAD-EF2A-4F1D-AA0A-CDB357D7F8D3}"/>
</file>

<file path=customXml/itemProps3.xml><?xml version="1.0" encoding="utf-8"?>
<ds:datastoreItem xmlns:ds="http://schemas.openxmlformats.org/officeDocument/2006/customXml" ds:itemID="{4271CF92-44AB-4C74-9644-913B35F44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NAMI TN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Ezzell</dc:creator>
  <cp:keywords/>
  <dc:description/>
  <cp:lastModifiedBy>David Gumina</cp:lastModifiedBy>
  <cp:revision/>
  <dcterms:created xsi:type="dcterms:W3CDTF">2012-03-01T21:38:04Z</dcterms:created>
  <dcterms:modified xsi:type="dcterms:W3CDTF">2021-10-13T15:21:22Z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0x0101004ED26909175AAA42881D656D32C2C149</vt:lpwstr>
  </property>
  <property fmtid="{D5CDD505-2E9C-101B-9397-08002B2CF9AE}" pid="3" name="Order">
    <vt:r8>312800</vt:r8>
  </property>
</Properties>
</file>