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28920" yWindow="-120" windowWidth="16608" windowHeight="9432"/>
  </bookViews>
  <sheets>
    <sheet name="Jan Inc Stmt" sheetId="3" r:id="rId1"/>
    <sheet name="Agile Jan" sheetId="12" r:id="rId2"/>
    <sheet name="Donations List" sheetId="14" r:id="rId3"/>
  </sheets>
  <definedNames>
    <definedName name="_xlnm.Print_Titles" localSheetId="1">'Agile Jan'!$1:$5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3" l="1"/>
  <c r="B16" i="3"/>
  <c r="U17" i="14" l="1"/>
  <c r="B25" i="3" l="1"/>
  <c r="B11" i="3" l="1"/>
</calcChain>
</file>

<file path=xl/sharedStrings.xml><?xml version="1.0" encoding="utf-8"?>
<sst xmlns="http://schemas.openxmlformats.org/spreadsheetml/2006/main" count="298" uniqueCount="188">
  <si>
    <t>Keeton Theatre</t>
  </si>
  <si>
    <t>Consolidated Accounting Audit</t>
  </si>
  <si>
    <t>Sale Date Range:</t>
  </si>
  <si>
    <t>Sales, Fees, Taxes</t>
  </si>
  <si>
    <t>Delivery Fee</t>
  </si>
  <si>
    <t>Sales Folder</t>
  </si>
  <si>
    <t>Price Category</t>
  </si>
  <si>
    <t>Account</t>
  </si>
  <si>
    <t>Quantity</t>
  </si>
  <si>
    <t>Amount</t>
  </si>
  <si>
    <t>Fee Project - Delivery Fee</t>
  </si>
  <si>
    <t>Total - Delivery Fee</t>
  </si>
  <si>
    <t/>
  </si>
  <si>
    <t>Donation Ask</t>
  </si>
  <si>
    <t>Donation</t>
  </si>
  <si>
    <t>---</t>
  </si>
  <si>
    <t>Total - Donation</t>
  </si>
  <si>
    <t>Price</t>
  </si>
  <si>
    <t>Fee</t>
  </si>
  <si>
    <t>Admission Revenue</t>
  </si>
  <si>
    <t>General Admission</t>
  </si>
  <si>
    <t>2019-20 Events</t>
  </si>
  <si>
    <t>19-20 It's A Wonderful Life Musical</t>
  </si>
  <si>
    <t>Season Subscription</t>
  </si>
  <si>
    <t>Ticket Fee</t>
  </si>
  <si>
    <t>Total - Event</t>
  </si>
  <si>
    <t>Upgrade</t>
  </si>
  <si>
    <t>Private Table Per Person Fee</t>
  </si>
  <si>
    <t>Total - Sales, Fees, Taxes</t>
  </si>
  <si>
    <t>Settlements</t>
  </si>
  <si>
    <t>Payment</t>
  </si>
  <si>
    <t>Credit Card Payments</t>
  </si>
  <si>
    <t>MasterCard</t>
  </si>
  <si>
    <t>Master Card(Master Card)</t>
  </si>
  <si>
    <t>Visa</t>
  </si>
  <si>
    <t>Visa(Visa)</t>
  </si>
  <si>
    <t>Discover</t>
  </si>
  <si>
    <t>Discover(Discover)</t>
  </si>
  <si>
    <t>Total Credit Card Payments</t>
  </si>
  <si>
    <t>Non-Credit Card Payments</t>
  </si>
  <si>
    <t>Cash</t>
  </si>
  <si>
    <t>Payment(PYMNT)</t>
  </si>
  <si>
    <t>Check</t>
  </si>
  <si>
    <t>Prepaid</t>
  </si>
  <si>
    <t>Total Non-Credit Card Payments</t>
  </si>
  <si>
    <t>Total - Payment</t>
  </si>
  <si>
    <t>Total - Settlements</t>
  </si>
  <si>
    <t>F2020 Total Budget</t>
  </si>
  <si>
    <t xml:space="preserve">                              REVENUES</t>
  </si>
  <si>
    <t>GRANTS</t>
  </si>
  <si>
    <t xml:space="preserve">                                        DEVELOPMENT</t>
  </si>
  <si>
    <t xml:space="preserve">                                        SPECIAL EVENTS (Net)</t>
  </si>
  <si>
    <t xml:space="preserve">                                        ENDOWMENT</t>
  </si>
  <si>
    <t xml:space="preserve">                                      TICKET SALES</t>
  </si>
  <si>
    <t xml:space="preserve">                                       RENTALS</t>
  </si>
  <si>
    <t xml:space="preserve">                                       Total SALES TO OTHERS</t>
  </si>
  <si>
    <t xml:space="preserve">                                        MISCELLANEOUS</t>
  </si>
  <si>
    <t xml:space="preserve">                                    Total REVENUES</t>
  </si>
  <si>
    <t xml:space="preserve">                              EXPENDITURES</t>
  </si>
  <si>
    <t xml:space="preserve">                                      SALARIES &amp; WAGES</t>
  </si>
  <si>
    <t xml:space="preserve">                                      BENEFITS</t>
  </si>
  <si>
    <t xml:space="preserve">                                      TAXES</t>
  </si>
  <si>
    <t xml:space="preserve">                                        PROFESSIONAL FEES</t>
  </si>
  <si>
    <t xml:space="preserve">                                       SUPPLIES</t>
  </si>
  <si>
    <t xml:space="preserve">                                       BUILDING OCCUPANCY</t>
  </si>
  <si>
    <t>EQUIP RENT/MAINT</t>
  </si>
  <si>
    <t xml:space="preserve">                                      TRANSPORTATION/TRAVEL/TRAINING</t>
  </si>
  <si>
    <t xml:space="preserve">                                       ORGANIZATION DUES</t>
  </si>
  <si>
    <t xml:space="preserve">                                      MARKETING</t>
  </si>
  <si>
    <t xml:space="preserve">                                       RECOGNITIONS</t>
  </si>
  <si>
    <t>MISCELLANEOUS</t>
  </si>
  <si>
    <t xml:space="preserve">                                    Total EXPENSE</t>
  </si>
  <si>
    <t>19-20 Joseph &amp; the Amazing Technicolor Dreamcoat</t>
  </si>
  <si>
    <t>Rentals &amp; Misc. Income</t>
  </si>
  <si>
    <t>Salmon Upgrade</t>
  </si>
  <si>
    <t>1/1/2020 12:00:00 AM - 1/31/2020 11:59:59 PM</t>
  </si>
  <si>
    <t>CustomerNumber</t>
  </si>
  <si>
    <t>LastName</t>
  </si>
  <si>
    <t>MiddleName</t>
  </si>
  <si>
    <t>FirstName</t>
  </si>
  <si>
    <t>Prefix</t>
  </si>
  <si>
    <t>Suffix</t>
  </si>
  <si>
    <t>Email</t>
  </si>
  <si>
    <t>ContactCustomerNumber</t>
  </si>
  <si>
    <t>ContactLastName</t>
  </si>
  <si>
    <t>ContactFirstName</t>
  </si>
  <si>
    <t>StreetAddress1</t>
  </si>
  <si>
    <t>StreetAddress2</t>
  </si>
  <si>
    <t>City</t>
  </si>
  <si>
    <t>State</t>
  </si>
  <si>
    <t>ZipCode</t>
  </si>
  <si>
    <t>Primary Phone</t>
  </si>
  <si>
    <t>OrderNumber</t>
  </si>
  <si>
    <t>TransactionDate</t>
  </si>
  <si>
    <t>SalesChannel</t>
  </si>
  <si>
    <t>BuyerType</t>
  </si>
  <si>
    <t>BalanceDue</t>
  </si>
  <si>
    <t>PaymentMethods</t>
  </si>
  <si>
    <t>OrderNotes</t>
  </si>
  <si>
    <t>2032934</t>
  </si>
  <si>
    <t>Chambers</t>
  </si>
  <si>
    <t>Russell</t>
  </si>
  <si>
    <t>rusgc@aol.com</t>
  </si>
  <si>
    <t>109 Privateer Ln</t>
  </si>
  <si>
    <t>Mt Juliet</t>
  </si>
  <si>
    <t>TN</t>
  </si>
  <si>
    <t>37122-2574</t>
  </si>
  <si>
    <t>(615) 758-5808</t>
  </si>
  <si>
    <t>9144771</t>
  </si>
  <si>
    <t>AMS</t>
  </si>
  <si>
    <t>Standard</t>
  </si>
  <si>
    <t>2582479</t>
  </si>
  <si>
    <t>Davis</t>
  </si>
  <si>
    <t>Paul</t>
  </si>
  <si>
    <t>pedh2o@gmail.com</t>
  </si>
  <si>
    <t>45 Burris Ct.</t>
  </si>
  <si>
    <t>Mount Juliet</t>
  </si>
  <si>
    <t>37122-2376</t>
  </si>
  <si>
    <t>(615) 758-8647</t>
  </si>
  <si>
    <t>9210601</t>
  </si>
  <si>
    <t>2199106</t>
  </si>
  <si>
    <t>donation</t>
  </si>
  <si>
    <t>anonymous</t>
  </si>
  <si>
    <t>108 Donelson Pike</t>
  </si>
  <si>
    <t>NASHVILLE</t>
  </si>
  <si>
    <t>37214</t>
  </si>
  <si>
    <t>9176549</t>
  </si>
  <si>
    <t>9281662</t>
  </si>
  <si>
    <t>5630844</t>
  </si>
  <si>
    <t>Donations</t>
  </si>
  <si>
    <t>Anonymous</t>
  </si>
  <si>
    <t>9144727</t>
  </si>
  <si>
    <t>It's a Wonde4rful Life Donations</t>
  </si>
  <si>
    <t>9144759</t>
  </si>
  <si>
    <t>Cash donations for Its a wonderful life</t>
  </si>
  <si>
    <t>9182961</t>
  </si>
  <si>
    <t>Cash donations from It's a Wonderful Life</t>
  </si>
  <si>
    <t>2623996</t>
  </si>
  <si>
    <t>Earl</t>
  </si>
  <si>
    <t>Katie</t>
  </si>
  <si>
    <t>Daphne0219.ke@gmail.com</t>
  </si>
  <si>
    <t>495 Star Blvd</t>
  </si>
  <si>
    <t>Madison</t>
  </si>
  <si>
    <t>37115</t>
  </si>
  <si>
    <t>(818) 209-2823</t>
  </si>
  <si>
    <t>9144775</t>
  </si>
  <si>
    <t>HCA/Katie Earl Donations</t>
  </si>
  <si>
    <t>5733047</t>
  </si>
  <si>
    <t>Good</t>
  </si>
  <si>
    <t>Network for</t>
  </si>
  <si>
    <t>9249444</t>
  </si>
  <si>
    <t>Matching Donation w/Katie Earle?</t>
  </si>
  <si>
    <t>2557197</t>
  </si>
  <si>
    <t>Hardy</t>
  </si>
  <si>
    <t>Kasie</t>
  </si>
  <si>
    <t>bamakasie@att.net</t>
  </si>
  <si>
    <t>3037 Jenry Drive</t>
  </si>
  <si>
    <t>Nashville</t>
  </si>
  <si>
    <t>(615) 330-3648</t>
  </si>
  <si>
    <t>9144765</t>
  </si>
  <si>
    <t>1758663</t>
  </si>
  <si>
    <t>West</t>
  </si>
  <si>
    <t>Brooke</t>
  </si>
  <si>
    <t>brookewest@gmail.com</t>
  </si>
  <si>
    <t>20 Rutledga St</t>
  </si>
  <si>
    <t>#307</t>
  </si>
  <si>
    <t>37210</t>
  </si>
  <si>
    <t>(615) 308-7656</t>
  </si>
  <si>
    <t>9176188</t>
  </si>
  <si>
    <t>5669937</t>
  </si>
  <si>
    <t>Williams</t>
  </si>
  <si>
    <t>Thomas</t>
  </si>
  <si>
    <t>107 Winged Foot Drive</t>
  </si>
  <si>
    <t>Franklin</t>
  </si>
  <si>
    <t>37069</t>
  </si>
  <si>
    <t>9144734</t>
  </si>
  <si>
    <t>4917075</t>
  </si>
  <si>
    <t>Woosley</t>
  </si>
  <si>
    <t>Amy</t>
  </si>
  <si>
    <t>woosleyarmymom@yahoo.com</t>
  </si>
  <si>
    <t>1982 Tinnin Road</t>
  </si>
  <si>
    <t>Goodlettsville</t>
  </si>
  <si>
    <t>37072</t>
  </si>
  <si>
    <t>(615) 585-8674</t>
  </si>
  <si>
    <t>9176193</t>
  </si>
  <si>
    <t>SCA January 2020 Donations List</t>
  </si>
  <si>
    <t>TOTAL:</t>
  </si>
  <si>
    <t>FiftyForward Senior Center For The Arts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</si>
</sst>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m/d/yyyy\ h:mm:ss\ AM/PM"/>
    <numFmt numFmtId="165" formatCode="[$-10409]#,##0;\(#,##0\)"/>
    <numFmt numFmtId="166" formatCode="[$-10409]&quot;$&quot;#,##0.00;\(&quot;$&quot;#,##0.00\)"/>
  </numFmts>
  <fonts count="4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5700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8"/>
      <color rgb="FF000000"/>
      <name val="Tahoma"/>
      <family val="2"/>
    </font>
    <font>
      <b/>
      <sz val="14"/>
      <color rgb="FF000000"/>
      <name val="Arial"/>
      <family val="2"/>
    </font>
    <font>
      <b/>
      <u val="singleAccounting"/>
      <sz val="14"/>
      <color rgb="FF000000"/>
      <name val="Arial"/>
      <family val="2"/>
    </font>
    <font>
      <sz val="8"/>
      <name val="Tahoma"/>
      <family val="2"/>
    </font>
    <font>
      <b/>
      <i/>
      <u val="singleAccounting"/>
      <sz val="14"/>
      <color rgb="FF757171"/>
      <name val="Arial"/>
      <family val="2"/>
    </font>
    <font>
      <sz val="14"/>
      <color rgb="FF000000"/>
      <name val="Arial"/>
      <family val="2"/>
    </font>
    <font>
      <i/>
      <sz val="14"/>
      <color rgb="FF757171"/>
      <name val="Arial"/>
      <family val="2"/>
    </font>
    <font>
      <sz val="14"/>
      <name val="Tahoma"/>
      <family val="2"/>
    </font>
    <font>
      <b/>
      <i/>
      <sz val="14"/>
      <color rgb="FF000000"/>
      <name val="Arial"/>
      <family val="2"/>
    </font>
    <font>
      <b/>
      <i/>
      <sz val="14"/>
      <name val="Arial"/>
      <family val="2"/>
    </font>
    <font>
      <sz val="8"/>
      <color rgb="FF000000"/>
      <name val="Arial"/>
      <family val="2"/>
    </font>
    <font>
      <b/>
      <i/>
      <u/>
      <sz val="14"/>
      <name val="Arial"/>
      <family val="2"/>
    </font>
    <font>
      <u/>
      <sz val="14"/>
      <color rgb="FF000000"/>
      <name val="Arial"/>
      <family val="2"/>
    </font>
    <font>
      <i/>
      <u val="singleAccounting"/>
      <sz val="14"/>
      <color rgb="FF757171"/>
      <name val="Arial"/>
      <family val="2"/>
    </font>
    <font>
      <sz val="14"/>
      <color rgb="FF757171"/>
      <name val="Arial"/>
      <family val="2"/>
    </font>
    <font>
      <u/>
      <sz val="8"/>
      <name val="Tahoma"/>
      <family val="2"/>
    </font>
    <font>
      <i/>
      <u/>
      <sz val="14"/>
      <color rgb="FF757171"/>
      <name val="Arial"/>
      <family val="2"/>
    </font>
    <font>
      <sz val="8"/>
      <name val="Tahoma"/>
      <family val="2"/>
    </font>
    <font>
      <b/>
      <sz val="9"/>
      <color rgb="FF000000"/>
      <name val="Helvetica Neue"/>
      <family val="2"/>
    </font>
    <font>
      <sz val="9"/>
      <color rgb="FF000000"/>
      <name val="Helvetica Neue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Helvetica Neue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D3D3D3"/>
        <bgColor rgb="FFD3D3D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C9DDEF"/>
      </patternFill>
    </fill>
    <fill>
      <patternFill patternType="solid">
        <fgColor rgb="FFFFFFFF"/>
      </patternFill>
    </fill>
    <fill>
      <patternFill patternType="solid">
        <fgColor rgb="FFF7F7F7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C6C6C6"/>
      </left>
      <right style="thin">
        <color rgb="FFCCCCCC"/>
      </right>
      <top style="thin">
        <color rgb="FFC6C6C6"/>
      </top>
      <bottom style="thin">
        <color rgb="FFCCCCCC"/>
      </bottom>
      <diagonal/>
    </border>
  </borders>
  <cellStyleXfs count="74">
    <xf numFmtId="0" fontId="0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4" applyNumberFormat="0" applyAlignment="0" applyProtection="0"/>
    <xf numFmtId="0" fontId="19" fillId="6" borderId="5" applyNumberFormat="0" applyAlignment="0" applyProtection="0"/>
    <xf numFmtId="0" fontId="11" fillId="6" borderId="4" applyNumberFormat="0" applyAlignment="0" applyProtection="0"/>
    <xf numFmtId="0" fontId="17" fillId="0" borderId="6" applyNumberFormat="0" applyFill="0" applyAlignment="0" applyProtection="0"/>
    <xf numFmtId="0" fontId="12" fillId="7" borderId="7" applyNumberFormat="0" applyAlignment="0" applyProtection="0"/>
    <xf numFmtId="0" fontId="22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/>
    <xf numFmtId="0" fontId="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30" fillId="36" borderId="0" xfId="51" applyFont="1" applyFill="1" applyAlignment="1">
      <alignment horizontal="right"/>
    </xf>
    <xf numFmtId="0" fontId="29" fillId="0" borderId="0" xfId="51" applyFont="1" applyFill="1" applyAlignment="1">
      <alignment horizontal="right" vertical="top" wrapText="1"/>
    </xf>
    <xf numFmtId="0" fontId="26" fillId="0" borderId="0" xfId="51" applyFont="1"/>
    <xf numFmtId="0" fontId="27" fillId="0" borderId="0" xfId="51" applyFont="1" applyFill="1" applyAlignment="1">
      <alignment horizontal="right" wrapText="1"/>
    </xf>
    <xf numFmtId="0" fontId="26" fillId="35" borderId="0" xfId="51" applyFont="1" applyFill="1"/>
    <xf numFmtId="0" fontId="25" fillId="0" borderId="0" xfId="51" applyFont="1" applyFill="1" applyAlignment="1">
      <alignment horizontal="right" wrapText="1"/>
    </xf>
    <xf numFmtId="0" fontId="24" fillId="36" borderId="0" xfId="51" applyFont="1" applyFill="1" applyAlignment="1">
      <alignment horizontal="right" vertical="top" wrapText="1"/>
    </xf>
    <xf numFmtId="3" fontId="26" fillId="35" borderId="0" xfId="51" applyNumberFormat="1" applyFont="1" applyFill="1"/>
    <xf numFmtId="0" fontId="24" fillId="0" borderId="0" xfId="51" applyFont="1" applyFill="1" applyAlignment="1">
      <alignment horizontal="right" wrapText="1"/>
    </xf>
    <xf numFmtId="3" fontId="28" fillId="0" borderId="0" xfId="51" applyNumberFormat="1" applyFont="1" applyFill="1" applyAlignment="1">
      <alignment horizontal="right" wrapText="1"/>
    </xf>
    <xf numFmtId="3" fontId="31" fillId="0" borderId="0" xfId="51" applyNumberFormat="1" applyFont="1" applyFill="1" applyAlignment="1">
      <alignment horizontal="right" vertical="top" wrapText="1"/>
    </xf>
    <xf numFmtId="0" fontId="28" fillId="0" borderId="0" xfId="51" applyFont="1" applyFill="1" applyAlignment="1">
      <alignment horizontal="right" vertical="top" wrapText="1"/>
    </xf>
    <xf numFmtId="3" fontId="39" fillId="0" borderId="0" xfId="51" applyNumberFormat="1" applyFont="1" applyAlignment="1">
      <alignment horizontal="right" wrapText="1"/>
    </xf>
    <xf numFmtId="3" fontId="29" fillId="0" borderId="0" xfId="51" applyNumberFormat="1" applyFont="1" applyAlignment="1">
      <alignment horizontal="right" wrapText="1"/>
    </xf>
    <xf numFmtId="3" fontId="26" fillId="37" borderId="0" xfId="51" applyNumberFormat="1" applyFont="1" applyFill="1"/>
    <xf numFmtId="3" fontId="26" fillId="0" borderId="0" xfId="51" applyNumberFormat="1" applyFont="1"/>
    <xf numFmtId="3" fontId="38" fillId="37" borderId="0" xfId="51" applyNumberFormat="1" applyFont="1" applyFill="1"/>
    <xf numFmtId="3" fontId="32" fillId="0" borderId="0" xfId="51" applyNumberFormat="1" applyFont="1" applyAlignment="1">
      <alignment horizontal="right" vertical="top" wrapText="1"/>
    </xf>
    <xf numFmtId="3" fontId="35" fillId="0" borderId="0" xfId="51" applyNumberFormat="1" applyFont="1" applyFill="1" applyAlignment="1">
      <alignment horizontal="right" wrapText="1"/>
    </xf>
    <xf numFmtId="6" fontId="26" fillId="0" borderId="0" xfId="51" applyNumberFormat="1" applyFont="1"/>
    <xf numFmtId="3" fontId="35" fillId="0" borderId="0" xfId="51" applyNumberFormat="1" applyFont="1" applyAlignment="1">
      <alignment horizontal="right" wrapText="1"/>
    </xf>
    <xf numFmtId="0" fontId="24" fillId="0" borderId="0" xfId="51" applyFont="1" applyAlignment="1">
      <alignment horizontal="right" vertical="top" wrapText="1"/>
    </xf>
    <xf numFmtId="3" fontId="32" fillId="0" borderId="0" xfId="51" applyNumberFormat="1" applyFont="1" applyFill="1" applyAlignment="1">
      <alignment horizontal="right" wrapText="1"/>
    </xf>
    <xf numFmtId="3" fontId="37" fillId="0" borderId="0" xfId="51" applyNumberFormat="1" applyFont="1" applyAlignment="1">
      <alignment horizontal="right" wrapText="1"/>
    </xf>
    <xf numFmtId="3" fontId="28" fillId="0" borderId="0" xfId="51" applyNumberFormat="1" applyFont="1" applyAlignment="1">
      <alignment horizontal="right" wrapText="1"/>
    </xf>
    <xf numFmtId="3" fontId="34" fillId="0" borderId="0" xfId="51" applyNumberFormat="1" applyFont="1" applyAlignment="1">
      <alignment horizontal="right" wrapText="1"/>
    </xf>
    <xf numFmtId="0" fontId="28" fillId="36" borderId="0" xfId="51" applyFont="1" applyFill="1" applyAlignment="1">
      <alignment horizontal="right" vertical="top" wrapText="1"/>
    </xf>
    <xf numFmtId="0" fontId="28" fillId="0" borderId="0" xfId="51" applyFont="1" applyAlignment="1">
      <alignment horizontal="right" wrapText="1"/>
    </xf>
    <xf numFmtId="3" fontId="31" fillId="0" borderId="0" xfId="51" applyNumberFormat="1" applyFont="1" applyAlignment="1">
      <alignment horizontal="right" wrapText="1"/>
    </xf>
    <xf numFmtId="0" fontId="28" fillId="0" borderId="0" xfId="51" applyFont="1" applyAlignment="1">
      <alignment horizontal="right" vertical="top" wrapText="1"/>
    </xf>
    <xf numFmtId="3" fontId="29" fillId="0" borderId="0" xfId="51" applyNumberFormat="1" applyFont="1" applyFill="1" applyAlignment="1">
      <alignment horizontal="right" wrapText="1"/>
    </xf>
    <xf numFmtId="3" fontId="32" fillId="0" borderId="0" xfId="51" applyNumberFormat="1" applyFont="1" applyAlignment="1">
      <alignment horizontal="right" wrapText="1"/>
    </xf>
    <xf numFmtId="3" fontId="36" fillId="0" borderId="0" xfId="51" applyNumberFormat="1" applyFont="1" applyAlignment="1">
      <alignment horizontal="right" wrapText="1"/>
    </xf>
    <xf numFmtId="166" fontId="33" fillId="0" borderId="0" xfId="52" applyNumberFormat="1" applyFont="1" applyFill="1" applyBorder="1" applyAlignment="1">
      <alignment horizontal="right" vertical="top" wrapText="1" readingOrder="1"/>
    </xf>
    <xf numFmtId="38" fontId="26" fillId="0" borderId="0" xfId="51" applyNumberFormat="1" applyFont="1"/>
    <xf numFmtId="0" fontId="26" fillId="0" borderId="0" xfId="51" applyFont="1" applyFill="1"/>
    <xf numFmtId="37" fontId="34" fillId="0" borderId="0" xfId="51" applyNumberFormat="1" applyFont="1" applyFill="1" applyAlignment="1">
      <alignment horizontal="right" vertical="top"/>
    </xf>
    <xf numFmtId="0" fontId="3" fillId="0" borderId="0" xfId="1" applyFont="1"/>
    <xf numFmtId="0" fontId="3" fillId="0" borderId="10" xfId="1" applyFont="1" applyBorder="1" applyAlignment="1">
      <alignment vertical="top" wrapText="1"/>
    </xf>
    <xf numFmtId="0" fontId="5" fillId="0" borderId="0" xfId="1" applyFont="1" applyAlignment="1">
      <alignment vertical="top" wrapText="1" readingOrder="1"/>
    </xf>
    <xf numFmtId="0" fontId="5" fillId="34" borderId="0" xfId="1" applyFont="1" applyFill="1" applyAlignment="1">
      <alignment horizontal="right" vertical="top" wrapText="1" readingOrder="1"/>
    </xf>
    <xf numFmtId="165" fontId="6" fillId="0" borderId="0" xfId="1" applyNumberFormat="1" applyFont="1" applyAlignment="1">
      <alignment horizontal="right" vertical="top" wrapText="1" readingOrder="1"/>
    </xf>
    <xf numFmtId="166" fontId="6" fillId="0" borderId="0" xfId="1" applyNumberFormat="1" applyFont="1" applyAlignment="1">
      <alignment horizontal="right" vertical="top" wrapText="1" readingOrder="1"/>
    </xf>
    <xf numFmtId="0" fontId="5" fillId="0" borderId="0" xfId="1" applyFont="1" applyAlignment="1">
      <alignment horizontal="right" vertical="top" wrapText="1" readingOrder="1"/>
    </xf>
    <xf numFmtId="166" fontId="5" fillId="0" borderId="0" xfId="1" applyNumberFormat="1" applyFont="1" applyAlignment="1">
      <alignment horizontal="right" vertical="top" wrapText="1" readingOrder="1"/>
    </xf>
    <xf numFmtId="0" fontId="6" fillId="0" borderId="0" xfId="1" applyFont="1" applyAlignment="1">
      <alignment horizontal="right" vertical="top" wrapText="1" readingOrder="1"/>
    </xf>
    <xf numFmtId="0" fontId="41" fillId="38" borderId="11" xfId="0" applyFont="1" applyFill="1" applyBorder="1"/>
    <xf numFmtId="0" fontId="41" fillId="38" borderId="11" xfId="0" applyFont="1" applyFill="1" applyBorder="1" applyAlignment="1">
      <alignment horizontal="right"/>
    </xf>
    <xf numFmtId="0" fontId="42" fillId="39" borderId="11" xfId="0" applyFont="1" applyFill="1" applyBorder="1"/>
    <xf numFmtId="14" fontId="42" fillId="39" borderId="11" xfId="0" applyNumberFormat="1" applyFont="1" applyFill="1" applyBorder="1"/>
    <xf numFmtId="3" fontId="42" fillId="39" borderId="11" xfId="0" applyNumberFormat="1" applyFont="1" applyFill="1" applyBorder="1" applyAlignment="1">
      <alignment horizontal="right"/>
    </xf>
    <xf numFmtId="0" fontId="42" fillId="40" borderId="11" xfId="0" applyFont="1" applyFill="1" applyBorder="1"/>
    <xf numFmtId="14" fontId="42" fillId="40" borderId="11" xfId="0" applyNumberFormat="1" applyFont="1" applyFill="1" applyBorder="1"/>
    <xf numFmtId="3" fontId="42" fillId="4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3" fillId="0" borderId="0" xfId="0" applyFont="1"/>
    <xf numFmtId="0" fontId="44" fillId="40" borderId="11" xfId="0" applyFont="1" applyFill="1" applyBorder="1"/>
    <xf numFmtId="0" fontId="2" fillId="0" borderId="0" xfId="1" applyFont="1" applyAlignment="1">
      <alignment vertical="top" wrapText="1" readingOrder="1"/>
    </xf>
    <xf numFmtId="0" fontId="3" fillId="0" borderId="0" xfId="1" applyFont="1"/>
    <xf numFmtId="164" fontId="4" fillId="0" borderId="0" xfId="1" applyNumberFormat="1" applyFont="1" applyAlignment="1">
      <alignment horizontal="right" vertical="top" wrapText="1" readingOrder="1"/>
    </xf>
    <xf numFmtId="0" fontId="6" fillId="0" borderId="0" xfId="1" applyFont="1" applyAlignment="1">
      <alignment vertical="top" wrapText="1" readingOrder="1"/>
    </xf>
    <xf numFmtId="0" fontId="7" fillId="33" borderId="0" xfId="1" applyFont="1" applyFill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5" fillId="0" borderId="0" xfId="1" applyFont="1" applyAlignment="1">
      <alignment horizontal="right" vertical="top" wrapText="1" readingOrder="1"/>
    </xf>
    <xf numFmtId="0" fontId="5" fillId="34" borderId="0" xfId="1" applyFont="1" applyFill="1" applyAlignment="1">
      <alignment vertical="top" wrapText="1" readingOrder="1"/>
    </xf>
    <xf numFmtId="166" fontId="6" fillId="0" borderId="0" xfId="1" applyNumberFormat="1" applyFont="1" applyAlignment="1">
      <alignment horizontal="right" vertical="top" wrapText="1" readingOrder="1"/>
    </xf>
    <xf numFmtId="0" fontId="5" fillId="34" borderId="0" xfId="1" applyFont="1" applyFill="1" applyAlignment="1">
      <alignment horizontal="right" vertical="top" wrapText="1" readingOrder="1"/>
    </xf>
    <xf numFmtId="166" fontId="5" fillId="0" borderId="0" xfId="1" applyNumberFormat="1" applyFont="1" applyAlignment="1">
      <alignment horizontal="right" vertical="top" wrapText="1" readingOrder="1"/>
    </xf>
  </cellXfs>
  <cellStyles count="74">
    <cellStyle name="20% - Accent1 2" xfId="26"/>
    <cellStyle name="20% - Accent2 2" xfId="30"/>
    <cellStyle name="20% - Accent3 2" xfId="34"/>
    <cellStyle name="20% - Accent4 2" xfId="38"/>
    <cellStyle name="20% - Accent5 2" xfId="42"/>
    <cellStyle name="20% - Accent6 2" xfId="46"/>
    <cellStyle name="40% - Accent1 2" xfId="27"/>
    <cellStyle name="40% - Accent2 2" xfId="31"/>
    <cellStyle name="40% - Accent3 2" xfId="35"/>
    <cellStyle name="40% - Accent4 2" xfId="39"/>
    <cellStyle name="40% - Accent5 2" xfId="43"/>
    <cellStyle name="40% - Accent6 2" xfId="47"/>
    <cellStyle name="60% - Accent1 2" xfId="28"/>
    <cellStyle name="60% - Accent2 2" xfId="32"/>
    <cellStyle name="60% - Accent3 2" xfId="36"/>
    <cellStyle name="60% - Accent4 2" xfId="40"/>
    <cellStyle name="60% - Accent5 2" xfId="44"/>
    <cellStyle name="60% - Accent6 2" xfId="48"/>
    <cellStyle name="Accent1 2" xfId="25"/>
    <cellStyle name="Accent2 2" xfId="29"/>
    <cellStyle name="Accent3 2" xfId="33"/>
    <cellStyle name="Accent4 2" xfId="37"/>
    <cellStyle name="Accent5 2" xfId="41"/>
    <cellStyle name="Accent6 2" xfId="45"/>
    <cellStyle name="Bad 2" xfId="14"/>
    <cellStyle name="Calculation 2" xfId="18"/>
    <cellStyle name="Check Cell 2" xfId="20"/>
    <cellStyle name="Comma [0] 2" xfId="4"/>
    <cellStyle name="Comma 10" xfId="66"/>
    <cellStyle name="Comma 11" xfId="71"/>
    <cellStyle name="Comma 12" xfId="72"/>
    <cellStyle name="Comma 13" xfId="73"/>
    <cellStyle name="Comma 2" xfId="3"/>
    <cellStyle name="Comma 3" xfId="49"/>
    <cellStyle name="Comma 4" xfId="53"/>
    <cellStyle name="Comma 5" xfId="56"/>
    <cellStyle name="Comma 6" xfId="58"/>
    <cellStyle name="Comma 7" xfId="60"/>
    <cellStyle name="Comma 8" xfId="63"/>
    <cellStyle name="Comma 9" xfId="64"/>
    <cellStyle name="Currency [0] 2" xfId="6"/>
    <cellStyle name="Currency 10" xfId="67"/>
    <cellStyle name="Currency 11" xfId="68"/>
    <cellStyle name="Currency 12" xfId="70"/>
    <cellStyle name="Currency 13" xfId="69"/>
    <cellStyle name="Currency 2" xfId="5"/>
    <cellStyle name="Currency 3" xfId="50"/>
    <cellStyle name="Currency 4" xfId="54"/>
    <cellStyle name="Currency 5" xfId="57"/>
    <cellStyle name="Currency 6" xfId="59"/>
    <cellStyle name="Currency 7" xfId="61"/>
    <cellStyle name="Currency 8" xfId="62"/>
    <cellStyle name="Currency 9" xfId="65"/>
    <cellStyle name="Explanatory Text 2" xfId="23"/>
    <cellStyle name="Good 2" xfId="13"/>
    <cellStyle name="Heading 1 2" xfId="9"/>
    <cellStyle name="Heading 2 2" xfId="10"/>
    <cellStyle name="Heading 3 2" xfId="11"/>
    <cellStyle name="Heading 4 2" xfId="12"/>
    <cellStyle name="Input 2" xfId="16"/>
    <cellStyle name="Linked Cell 2" xfId="19"/>
    <cellStyle name="Neutral 2" xfId="15"/>
    <cellStyle name="Normal" xfId="0" builtinId="0"/>
    <cellStyle name="Normal 2" xfId="1"/>
    <cellStyle name="Normal 2 2" xfId="51"/>
    <cellStyle name="Normal 3" xfId="2"/>
    <cellStyle name="Normal 3 2" xfId="52"/>
    <cellStyle name="Normal 4" xfId="55"/>
    <cellStyle name="Note 2" xfId="22"/>
    <cellStyle name="Output 2" xfId="17"/>
    <cellStyle name="Percent 2" xfId="7"/>
    <cellStyle name="Title 2" xfId="8"/>
    <cellStyle name="Total 2" xfId="24"/>
    <cellStyle name="Warning Text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B18" sqref="B18"/>
    </sheetView>
  </sheetViews>
  <sheetFormatPr defaultColWidth="7.88671875" defaultRowHeight="10.199999999999999"/>
  <cols>
    <col min="1" max="1" width="28" style="3" customWidth="1"/>
    <col min="2" max="2" width="15.5546875" style="3" customWidth="1"/>
    <col min="3" max="3" width="13.44140625" style="36" customWidth="1"/>
    <col min="4" max="4" width="13.44140625" style="3" customWidth="1"/>
    <col min="5" max="5" width="2.5546875" style="3" customWidth="1"/>
    <col min="6" max="6" width="13.109375" style="3" customWidth="1"/>
    <col min="7" max="16384" width="7.88671875" style="3"/>
  </cols>
  <sheetData>
    <row r="1" spans="1:14" ht="63">
      <c r="A1" s="9" t="s">
        <v>187</v>
      </c>
      <c r="B1" s="6" t="s">
        <v>47</v>
      </c>
      <c r="C1" s="6"/>
      <c r="D1" s="6"/>
      <c r="E1" s="5"/>
      <c r="F1" s="4"/>
    </row>
    <row r="2" spans="1:14" ht="35.1" customHeight="1">
      <c r="A2" s="7" t="s">
        <v>48</v>
      </c>
      <c r="B2" s="12"/>
      <c r="C2" s="12"/>
      <c r="D2" s="12"/>
      <c r="E2" s="5"/>
      <c r="F2" s="2"/>
    </row>
    <row r="3" spans="1:14" ht="18">
      <c r="A3" s="1" t="s">
        <v>49</v>
      </c>
      <c r="B3" s="11">
        <v>4200</v>
      </c>
      <c r="C3" s="10"/>
      <c r="D3" s="10"/>
      <c r="E3" s="8"/>
      <c r="F3" s="31"/>
    </row>
    <row r="4" spans="1:14" ht="34.799999999999997">
      <c r="A4" s="27" t="s">
        <v>50</v>
      </c>
      <c r="B4" s="23">
        <v>9900</v>
      </c>
      <c r="C4" s="10"/>
      <c r="D4" s="10"/>
      <c r="E4" s="8"/>
      <c r="F4" s="31"/>
    </row>
    <row r="5" spans="1:14" ht="52.2">
      <c r="A5" s="27" t="s">
        <v>51</v>
      </c>
      <c r="B5" s="23">
        <v>0</v>
      </c>
      <c r="C5" s="10"/>
      <c r="D5" s="10"/>
      <c r="E5" s="8"/>
      <c r="F5" s="31"/>
      <c r="J5" s="20"/>
    </row>
    <row r="6" spans="1:14" ht="34.799999999999997">
      <c r="A6" s="27" t="s">
        <v>52</v>
      </c>
      <c r="B6" s="23">
        <v>0</v>
      </c>
      <c r="C6" s="10"/>
      <c r="D6" s="10"/>
      <c r="E6" s="8"/>
      <c r="F6" s="31"/>
    </row>
    <row r="7" spans="1:14" ht="34.799999999999997">
      <c r="A7" s="27" t="s">
        <v>53</v>
      </c>
      <c r="B7" s="23">
        <v>193064</v>
      </c>
      <c r="C7" s="10"/>
      <c r="D7" s="10"/>
      <c r="E7" s="8"/>
      <c r="F7" s="31"/>
      <c r="G7" s="16"/>
      <c r="H7" s="16"/>
      <c r="K7" s="34"/>
      <c r="L7" s="34"/>
      <c r="M7" s="34"/>
    </row>
    <row r="8" spans="1:14" ht="34.799999999999997">
      <c r="A8" s="27" t="s">
        <v>54</v>
      </c>
      <c r="B8" s="23">
        <v>0</v>
      </c>
      <c r="C8" s="10"/>
      <c r="D8" s="10"/>
      <c r="E8" s="8"/>
      <c r="F8" s="31"/>
    </row>
    <row r="9" spans="1:14" ht="52.2">
      <c r="A9" s="27" t="s">
        <v>55</v>
      </c>
      <c r="B9" s="23">
        <v>0</v>
      </c>
      <c r="C9" s="10"/>
      <c r="D9" s="10"/>
      <c r="E9" s="8"/>
      <c r="F9" s="31"/>
    </row>
    <row r="10" spans="1:14" ht="34.799999999999997">
      <c r="A10" s="30" t="s">
        <v>56</v>
      </c>
      <c r="B10" s="26">
        <v>0</v>
      </c>
      <c r="C10" s="19"/>
      <c r="D10" s="19"/>
      <c r="E10" s="15"/>
      <c r="F10" s="33"/>
    </row>
    <row r="11" spans="1:14" ht="34.799999999999997">
      <c r="A11" s="30" t="s">
        <v>57</v>
      </c>
      <c r="B11" s="29">
        <f>SUM(B3:B10)</f>
        <v>207164</v>
      </c>
      <c r="C11" s="10"/>
      <c r="D11" s="25"/>
      <c r="E11" s="15"/>
      <c r="F11" s="25"/>
    </row>
    <row r="12" spans="1:14" ht="34.799999999999997">
      <c r="A12" s="22" t="s">
        <v>58</v>
      </c>
      <c r="B12" s="18"/>
      <c r="C12" s="10"/>
      <c r="D12" s="25"/>
      <c r="E12" s="15"/>
      <c r="F12" s="14"/>
    </row>
    <row r="13" spans="1:14" ht="34.799999999999997">
      <c r="A13" s="30" t="s">
        <v>59</v>
      </c>
      <c r="B13" s="32">
        <v>0</v>
      </c>
      <c r="C13" s="10"/>
      <c r="D13" s="25"/>
      <c r="E13" s="15"/>
      <c r="F13" s="14"/>
      <c r="L13" s="16"/>
      <c r="M13" s="16"/>
    </row>
    <row r="14" spans="1:14" ht="34.799999999999997">
      <c r="A14" s="30" t="s">
        <v>60</v>
      </c>
      <c r="B14" s="32">
        <v>0</v>
      </c>
      <c r="C14" s="10"/>
      <c r="D14" s="25"/>
      <c r="E14" s="15"/>
      <c r="F14" s="14"/>
    </row>
    <row r="15" spans="1:14" ht="34.799999999999997">
      <c r="A15" s="30" t="s">
        <v>61</v>
      </c>
      <c r="B15" s="32">
        <v>0</v>
      </c>
      <c r="C15" s="10"/>
      <c r="D15" s="25"/>
      <c r="E15" s="15"/>
      <c r="F15" s="14"/>
    </row>
    <row r="16" spans="1:14" ht="52.2">
      <c r="A16" s="30" t="s">
        <v>62</v>
      </c>
      <c r="B16" s="32">
        <f>79543+21000+1500</f>
        <v>102043</v>
      </c>
      <c r="C16" s="10"/>
      <c r="D16" s="25"/>
      <c r="E16" s="15"/>
      <c r="F16" s="14"/>
      <c r="J16" s="16"/>
      <c r="N16" s="16"/>
    </row>
    <row r="17" spans="1:12" ht="35.4">
      <c r="A17" s="30" t="s">
        <v>63</v>
      </c>
      <c r="B17" s="32">
        <f>66565-7900</f>
        <v>58665</v>
      </c>
      <c r="C17" s="10"/>
      <c r="D17" s="25"/>
      <c r="E17" s="15"/>
      <c r="F17" s="14"/>
    </row>
    <row r="18" spans="1:12" ht="52.2">
      <c r="A18" s="30" t="s">
        <v>64</v>
      </c>
      <c r="B18" s="32">
        <v>22200</v>
      </c>
      <c r="C18" s="10"/>
      <c r="D18" s="25"/>
      <c r="E18" s="15"/>
      <c r="F18" s="14"/>
    </row>
    <row r="19" spans="1:12" ht="17.399999999999999">
      <c r="A19" s="28" t="s">
        <v>65</v>
      </c>
      <c r="B19" s="32">
        <v>0</v>
      </c>
      <c r="C19" s="10"/>
      <c r="D19" s="25"/>
      <c r="E19" s="15"/>
      <c r="F19" s="24"/>
    </row>
    <row r="20" spans="1:12" ht="52.2">
      <c r="A20" s="30" t="s">
        <v>66</v>
      </c>
      <c r="B20" s="32">
        <v>0</v>
      </c>
      <c r="C20" s="10"/>
      <c r="D20" s="25"/>
      <c r="E20" s="15"/>
      <c r="F20" s="14"/>
    </row>
    <row r="21" spans="1:12" ht="52.2">
      <c r="A21" s="30" t="s">
        <v>67</v>
      </c>
      <c r="B21" s="32">
        <v>600</v>
      </c>
      <c r="C21" s="10"/>
      <c r="D21" s="25"/>
      <c r="E21" s="15"/>
      <c r="F21" s="14"/>
    </row>
    <row r="22" spans="1:12" ht="34.799999999999997">
      <c r="A22" s="30" t="s">
        <v>68</v>
      </c>
      <c r="B22" s="32">
        <v>7900</v>
      </c>
      <c r="C22" s="10"/>
      <c r="D22" s="25"/>
      <c r="E22" s="15"/>
      <c r="F22" s="14"/>
    </row>
    <row r="23" spans="1:12" ht="34.799999999999997">
      <c r="A23" s="30" t="s">
        <v>69</v>
      </c>
      <c r="B23" s="32">
        <v>0</v>
      </c>
      <c r="C23" s="10"/>
      <c r="D23" s="25"/>
      <c r="E23" s="15"/>
      <c r="F23" s="14"/>
    </row>
    <row r="24" spans="1:12" ht="18">
      <c r="A24" s="30" t="s">
        <v>70</v>
      </c>
      <c r="B24" s="37">
        <v>9800</v>
      </c>
      <c r="C24" s="19"/>
      <c r="D24" s="21"/>
      <c r="E24" s="17"/>
      <c r="F24" s="13"/>
    </row>
    <row r="25" spans="1:12" ht="34.799999999999997">
      <c r="A25" s="30" t="s">
        <v>71</v>
      </c>
      <c r="B25" s="29">
        <f>SUM(B13:B24)</f>
        <v>201208</v>
      </c>
      <c r="C25" s="10"/>
      <c r="D25" s="25"/>
      <c r="E25" s="15"/>
      <c r="F25" s="25"/>
      <c r="H25" s="35"/>
      <c r="I25" s="35"/>
      <c r="J25" s="16"/>
      <c r="L25" s="35"/>
    </row>
    <row r="28" spans="1:12">
      <c r="D28" s="16"/>
    </row>
    <row r="29" spans="1:12">
      <c r="D29" s="1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pane ySplit="5" topLeftCell="A9" activePane="bottomLeft" state="frozen"/>
      <selection pane="bottomLeft" activeCell="J17" sqref="J17"/>
    </sheetView>
  </sheetViews>
  <sheetFormatPr defaultColWidth="9.109375" defaultRowHeight="14.4"/>
  <cols>
    <col min="1" max="1" width="15.44140625" style="38" customWidth="1"/>
    <col min="2" max="2" width="16.33203125" style="38" customWidth="1"/>
    <col min="3" max="3" width="2.5546875" style="38" customWidth="1"/>
    <col min="4" max="4" width="11.6640625" style="38" customWidth="1"/>
    <col min="5" max="5" width="5.44140625" style="38" customWidth="1"/>
    <col min="6" max="6" width="17.109375" style="38" customWidth="1"/>
    <col min="7" max="7" width="6.88671875" style="38" customWidth="1"/>
    <col min="8" max="8" width="5.44140625" style="38" customWidth="1"/>
    <col min="9" max="9" width="10" style="38" customWidth="1"/>
    <col min="10" max="10" width="12" style="38" customWidth="1"/>
    <col min="11" max="16384" width="9.109375" style="38"/>
  </cols>
  <sheetData>
    <row r="1" spans="1:10" ht="18" customHeight="1">
      <c r="A1" s="58" t="s">
        <v>0</v>
      </c>
      <c r="B1" s="59"/>
      <c r="C1" s="59"/>
      <c r="D1" s="59"/>
      <c r="E1" s="59"/>
      <c r="H1" s="60">
        <v>43867.688587962999</v>
      </c>
      <c r="I1" s="59"/>
      <c r="J1" s="59"/>
    </row>
    <row r="2" spans="1:10" ht="0.9" customHeight="1"/>
    <row r="3" spans="1:10" ht="18" customHeight="1">
      <c r="A3" s="58" t="s">
        <v>1</v>
      </c>
      <c r="B3" s="59"/>
      <c r="C3" s="59"/>
      <c r="D3" s="59"/>
      <c r="E3" s="59"/>
    </row>
    <row r="4" spans="1:10" ht="6.15" customHeight="1"/>
    <row r="5" spans="1:10" ht="7.2" customHeight="1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9" customHeight="1"/>
    <row r="7" spans="1:10">
      <c r="A7" s="40" t="s">
        <v>2</v>
      </c>
      <c r="B7" s="61" t="s">
        <v>75</v>
      </c>
      <c r="C7" s="59"/>
      <c r="D7" s="59"/>
      <c r="E7" s="59"/>
      <c r="F7" s="59"/>
      <c r="G7" s="59"/>
      <c r="H7" s="59"/>
      <c r="I7" s="59"/>
      <c r="J7" s="59"/>
    </row>
    <row r="8" spans="1:10" ht="8.85" customHeight="1"/>
    <row r="9" spans="1:10" ht="14.4" customHeight="1">
      <c r="A9" s="62" t="s">
        <v>3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4.4" customHeight="1">
      <c r="A10" s="63" t="s">
        <v>4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>
      <c r="A11" s="65" t="s">
        <v>5</v>
      </c>
      <c r="B11" s="59"/>
      <c r="C11" s="65" t="s">
        <v>6</v>
      </c>
      <c r="D11" s="59"/>
      <c r="E11" s="65" t="s">
        <v>7</v>
      </c>
      <c r="F11" s="59"/>
      <c r="G11" s="59"/>
      <c r="H11" s="59"/>
      <c r="I11" s="41" t="s">
        <v>8</v>
      </c>
      <c r="J11" s="41" t="s">
        <v>9</v>
      </c>
    </row>
    <row r="12" spans="1:10">
      <c r="A12" s="61" t="s">
        <v>0</v>
      </c>
      <c r="B12" s="59"/>
      <c r="C12" s="61" t="s">
        <v>4</v>
      </c>
      <c r="D12" s="59"/>
      <c r="E12" s="61" t="s">
        <v>10</v>
      </c>
      <c r="F12" s="59"/>
      <c r="G12" s="59"/>
      <c r="H12" s="59"/>
      <c r="I12" s="42">
        <v>178</v>
      </c>
      <c r="J12" s="43">
        <v>0</v>
      </c>
    </row>
    <row r="13" spans="1:10">
      <c r="A13" s="64" t="s">
        <v>11</v>
      </c>
      <c r="B13" s="59"/>
      <c r="C13" s="59"/>
      <c r="D13" s="59"/>
      <c r="E13" s="59"/>
      <c r="F13" s="59"/>
      <c r="G13" s="59"/>
      <c r="H13" s="59"/>
      <c r="I13" s="44" t="s">
        <v>12</v>
      </c>
      <c r="J13" s="45">
        <v>0</v>
      </c>
    </row>
    <row r="14" spans="1:10" ht="14.4" customHeight="1">
      <c r="A14" s="63" t="s">
        <v>13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>
      <c r="A15" s="65" t="s">
        <v>5</v>
      </c>
      <c r="B15" s="59"/>
      <c r="C15" s="65" t="s">
        <v>6</v>
      </c>
      <c r="D15" s="59"/>
      <c r="E15" s="65" t="s">
        <v>7</v>
      </c>
      <c r="F15" s="59"/>
      <c r="G15" s="59"/>
      <c r="H15" s="59"/>
      <c r="I15" s="41" t="s">
        <v>8</v>
      </c>
      <c r="J15" s="41" t="s">
        <v>9</v>
      </c>
    </row>
    <row r="16" spans="1:10">
      <c r="A16" s="61" t="s">
        <v>0</v>
      </c>
      <c r="B16" s="59"/>
      <c r="C16" s="61" t="s">
        <v>12</v>
      </c>
      <c r="D16" s="59"/>
      <c r="E16" s="61" t="s">
        <v>14</v>
      </c>
      <c r="F16" s="59"/>
      <c r="G16" s="59"/>
      <c r="H16" s="59"/>
      <c r="I16" s="46" t="s">
        <v>15</v>
      </c>
      <c r="J16" s="43">
        <v>2840</v>
      </c>
    </row>
    <row r="17" spans="1:10">
      <c r="A17" s="64" t="s">
        <v>16</v>
      </c>
      <c r="B17" s="59"/>
      <c r="C17" s="59"/>
      <c r="D17" s="59"/>
      <c r="E17" s="59"/>
      <c r="F17" s="59"/>
      <c r="G17" s="59"/>
      <c r="H17" s="59"/>
      <c r="I17" s="44" t="s">
        <v>12</v>
      </c>
      <c r="J17" s="45">
        <v>2840</v>
      </c>
    </row>
    <row r="18" spans="1:10" ht="14.4" customHeight="1">
      <c r="A18" s="63" t="s">
        <v>20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65" t="s">
        <v>5</v>
      </c>
      <c r="B19" s="59"/>
      <c r="C19" s="65" t="s">
        <v>6</v>
      </c>
      <c r="D19" s="59"/>
      <c r="E19" s="65" t="s">
        <v>7</v>
      </c>
      <c r="F19" s="59"/>
      <c r="G19" s="59"/>
      <c r="H19" s="59"/>
      <c r="I19" s="41" t="s">
        <v>8</v>
      </c>
      <c r="J19" s="41" t="s">
        <v>9</v>
      </c>
    </row>
    <row r="20" spans="1:10">
      <c r="A20" s="61" t="s">
        <v>21</v>
      </c>
      <c r="B20" s="59"/>
      <c r="C20" s="61" t="s">
        <v>17</v>
      </c>
      <c r="D20" s="59"/>
      <c r="E20" s="61" t="s">
        <v>22</v>
      </c>
      <c r="F20" s="59"/>
      <c r="G20" s="59"/>
      <c r="H20" s="59"/>
      <c r="I20" s="42">
        <v>18</v>
      </c>
      <c r="J20" s="43">
        <v>535</v>
      </c>
    </row>
    <row r="21" spans="1:10">
      <c r="A21" s="61"/>
      <c r="B21" s="59"/>
      <c r="C21" s="61"/>
      <c r="D21" s="59"/>
      <c r="E21" s="61" t="s">
        <v>72</v>
      </c>
      <c r="F21" s="59"/>
      <c r="G21" s="59"/>
      <c r="H21" s="59"/>
      <c r="I21" s="42">
        <v>170</v>
      </c>
      <c r="J21" s="43">
        <v>4850</v>
      </c>
    </row>
    <row r="22" spans="1:10">
      <c r="A22" s="61"/>
      <c r="B22" s="59"/>
      <c r="C22" s="61"/>
      <c r="D22" s="59"/>
      <c r="E22" s="61" t="s">
        <v>23</v>
      </c>
      <c r="F22" s="59"/>
      <c r="G22" s="59"/>
      <c r="H22" s="59"/>
      <c r="I22" s="42">
        <v>155</v>
      </c>
      <c r="J22" s="43">
        <v>0</v>
      </c>
    </row>
    <row r="23" spans="1:10">
      <c r="A23" s="61"/>
      <c r="B23" s="59"/>
      <c r="C23" s="61" t="s">
        <v>18</v>
      </c>
      <c r="D23" s="59"/>
      <c r="E23" s="61" t="s">
        <v>24</v>
      </c>
      <c r="F23" s="59"/>
      <c r="G23" s="59"/>
      <c r="H23" s="59"/>
      <c r="I23" s="42">
        <v>343</v>
      </c>
      <c r="J23" s="43">
        <v>0</v>
      </c>
    </row>
    <row r="24" spans="1:10">
      <c r="A24" s="64" t="s">
        <v>25</v>
      </c>
      <c r="B24" s="59"/>
      <c r="C24" s="59"/>
      <c r="D24" s="59"/>
      <c r="E24" s="59"/>
      <c r="F24" s="59"/>
      <c r="G24" s="59"/>
      <c r="H24" s="59"/>
      <c r="I24" s="44" t="s">
        <v>12</v>
      </c>
      <c r="J24" s="45">
        <v>5385</v>
      </c>
    </row>
    <row r="25" spans="1:10" ht="14.4" customHeight="1">
      <c r="A25" s="63" t="s">
        <v>73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>
      <c r="A26" s="65" t="s">
        <v>5</v>
      </c>
      <c r="B26" s="59"/>
      <c r="C26" s="65" t="s">
        <v>6</v>
      </c>
      <c r="D26" s="59"/>
      <c r="E26" s="65" t="s">
        <v>7</v>
      </c>
      <c r="F26" s="59"/>
      <c r="G26" s="59"/>
      <c r="H26" s="59"/>
      <c r="I26" s="41" t="s">
        <v>8</v>
      </c>
      <c r="J26" s="41" t="s">
        <v>9</v>
      </c>
    </row>
    <row r="27" spans="1:10">
      <c r="A27" s="61" t="s">
        <v>0</v>
      </c>
      <c r="B27" s="59"/>
      <c r="C27" s="61" t="s">
        <v>12</v>
      </c>
      <c r="D27" s="59"/>
      <c r="E27" s="61" t="s">
        <v>73</v>
      </c>
      <c r="F27" s="59"/>
      <c r="G27" s="59"/>
      <c r="H27" s="59"/>
      <c r="I27" s="46" t="s">
        <v>15</v>
      </c>
      <c r="J27" s="43">
        <v>334.65</v>
      </c>
    </row>
    <row r="28" spans="1:10">
      <c r="A28" s="64" t="s">
        <v>16</v>
      </c>
      <c r="B28" s="59"/>
      <c r="C28" s="59"/>
      <c r="D28" s="59"/>
      <c r="E28" s="59"/>
      <c r="F28" s="59"/>
      <c r="G28" s="59"/>
      <c r="H28" s="59"/>
      <c r="I28" s="44" t="s">
        <v>12</v>
      </c>
      <c r="J28" s="45">
        <v>334.65</v>
      </c>
    </row>
    <row r="29" spans="1:10" ht="14.4" customHeight="1">
      <c r="A29" s="63" t="s">
        <v>26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>
      <c r="A30" s="65" t="s">
        <v>5</v>
      </c>
      <c r="B30" s="59"/>
      <c r="C30" s="65" t="s">
        <v>6</v>
      </c>
      <c r="D30" s="59"/>
      <c r="E30" s="65" t="s">
        <v>7</v>
      </c>
      <c r="F30" s="59"/>
      <c r="G30" s="59"/>
      <c r="H30" s="59"/>
      <c r="I30" s="41" t="s">
        <v>8</v>
      </c>
      <c r="J30" s="41" t="s">
        <v>9</v>
      </c>
    </row>
    <row r="31" spans="1:10">
      <c r="A31" s="61" t="s">
        <v>21</v>
      </c>
      <c r="B31" s="59"/>
      <c r="C31" s="61" t="s">
        <v>17</v>
      </c>
      <c r="D31" s="59"/>
      <c r="E31" s="61" t="s">
        <v>27</v>
      </c>
      <c r="F31" s="59"/>
      <c r="G31" s="59"/>
      <c r="H31" s="59"/>
      <c r="I31" s="42">
        <v>3</v>
      </c>
      <c r="J31" s="43">
        <v>24</v>
      </c>
    </row>
    <row r="32" spans="1:10">
      <c r="A32" s="61"/>
      <c r="B32" s="59"/>
      <c r="C32" s="61"/>
      <c r="D32" s="59"/>
      <c r="E32" s="61" t="s">
        <v>74</v>
      </c>
      <c r="F32" s="59"/>
      <c r="G32" s="59"/>
      <c r="H32" s="59"/>
      <c r="I32" s="42">
        <v>3</v>
      </c>
      <c r="J32" s="43">
        <v>21</v>
      </c>
    </row>
    <row r="33" spans="1:10">
      <c r="A33" s="61"/>
      <c r="B33" s="59"/>
      <c r="C33" s="61" t="s">
        <v>18</v>
      </c>
      <c r="D33" s="59"/>
      <c r="E33" s="61" t="s">
        <v>19</v>
      </c>
      <c r="F33" s="59"/>
      <c r="G33" s="59"/>
      <c r="H33" s="59"/>
      <c r="I33" s="42">
        <v>6</v>
      </c>
      <c r="J33" s="43">
        <v>0</v>
      </c>
    </row>
    <row r="34" spans="1:10">
      <c r="A34" s="64" t="s">
        <v>25</v>
      </c>
      <c r="B34" s="59"/>
      <c r="C34" s="59"/>
      <c r="D34" s="59"/>
      <c r="E34" s="59"/>
      <c r="F34" s="59"/>
      <c r="G34" s="59"/>
      <c r="H34" s="59"/>
      <c r="I34" s="44" t="s">
        <v>12</v>
      </c>
      <c r="J34" s="45">
        <v>45</v>
      </c>
    </row>
    <row r="35" spans="1:10" ht="3.6" customHeight="1">
      <c r="A35" s="64" t="s">
        <v>12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>
      <c r="A36" s="64" t="s">
        <v>28</v>
      </c>
      <c r="B36" s="59"/>
      <c r="C36" s="59"/>
      <c r="D36" s="59"/>
      <c r="E36" s="59"/>
      <c r="F36" s="59"/>
      <c r="G36" s="59"/>
      <c r="H36" s="59"/>
      <c r="I36" s="44" t="s">
        <v>12</v>
      </c>
      <c r="J36" s="45">
        <v>8604.65</v>
      </c>
    </row>
    <row r="37" spans="1:10" ht="7.35" customHeight="1"/>
    <row r="38" spans="1:10" ht="14.4" customHeight="1">
      <c r="A38" s="62" t="s">
        <v>29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3.6" customHeight="1">
      <c r="A39" s="63" t="s">
        <v>12</v>
      </c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14.4" customHeight="1">
      <c r="A40" s="65" t="s">
        <v>30</v>
      </c>
      <c r="B40" s="59"/>
      <c r="C40" s="59"/>
      <c r="D40" s="65" t="s">
        <v>7</v>
      </c>
      <c r="E40" s="59"/>
      <c r="F40" s="59"/>
      <c r="G40" s="67" t="s">
        <v>9</v>
      </c>
      <c r="H40" s="59"/>
      <c r="I40" s="59"/>
      <c r="J40" s="59"/>
    </row>
    <row r="41" spans="1:10" ht="14.4" customHeight="1">
      <c r="A41" s="63" t="s">
        <v>31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4.4" customHeight="1">
      <c r="A42" s="61" t="s">
        <v>36</v>
      </c>
      <c r="B42" s="59"/>
      <c r="C42" s="59"/>
      <c r="D42" s="61" t="s">
        <v>37</v>
      </c>
      <c r="E42" s="59"/>
      <c r="F42" s="59"/>
      <c r="G42" s="66">
        <v>240</v>
      </c>
      <c r="H42" s="59"/>
      <c r="I42" s="59"/>
      <c r="J42" s="59"/>
    </row>
    <row r="43" spans="1:10" ht="14.4" customHeight="1">
      <c r="A43" s="61" t="s">
        <v>34</v>
      </c>
      <c r="B43" s="59"/>
      <c r="C43" s="59"/>
      <c r="D43" s="61" t="s">
        <v>35</v>
      </c>
      <c r="E43" s="59"/>
      <c r="F43" s="59"/>
      <c r="G43" s="66">
        <v>1885</v>
      </c>
      <c r="H43" s="59"/>
      <c r="I43" s="59"/>
      <c r="J43" s="59"/>
    </row>
    <row r="44" spans="1:10" ht="14.4" customHeight="1">
      <c r="A44" s="61" t="s">
        <v>32</v>
      </c>
      <c r="B44" s="59"/>
      <c r="C44" s="59"/>
      <c r="D44" s="61" t="s">
        <v>33</v>
      </c>
      <c r="E44" s="59"/>
      <c r="F44" s="59"/>
      <c r="G44" s="66">
        <v>320</v>
      </c>
      <c r="H44" s="59"/>
      <c r="I44" s="59"/>
      <c r="J44" s="59"/>
    </row>
    <row r="45" spans="1:10" ht="14.4" customHeight="1">
      <c r="A45" s="64" t="s">
        <v>38</v>
      </c>
      <c r="B45" s="59"/>
      <c r="C45" s="59"/>
      <c r="D45" s="59"/>
      <c r="E45" s="59"/>
      <c r="F45" s="59"/>
      <c r="G45" s="68">
        <v>2445</v>
      </c>
      <c r="H45" s="59"/>
      <c r="I45" s="59"/>
      <c r="J45" s="59"/>
    </row>
    <row r="46" spans="1:10" ht="14.4" customHeight="1">
      <c r="A46" s="63" t="s">
        <v>39</v>
      </c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14.4" customHeight="1">
      <c r="A47" s="61" t="s">
        <v>40</v>
      </c>
      <c r="B47" s="59"/>
      <c r="C47" s="59"/>
      <c r="D47" s="61" t="s">
        <v>41</v>
      </c>
      <c r="E47" s="59"/>
      <c r="F47" s="59"/>
      <c r="G47" s="66">
        <v>1511</v>
      </c>
      <c r="H47" s="59"/>
      <c r="I47" s="59"/>
      <c r="J47" s="59"/>
    </row>
    <row r="48" spans="1:10" ht="14.4" customHeight="1">
      <c r="A48" s="61" t="s">
        <v>42</v>
      </c>
      <c r="B48" s="59"/>
      <c r="C48" s="59"/>
      <c r="D48" s="61" t="s">
        <v>41</v>
      </c>
      <c r="E48" s="59"/>
      <c r="F48" s="59"/>
      <c r="G48" s="66">
        <v>1814.65</v>
      </c>
      <c r="H48" s="59"/>
      <c r="I48" s="59"/>
      <c r="J48" s="59"/>
    </row>
    <row r="49" spans="1:10" ht="14.4" customHeight="1">
      <c r="A49" s="61" t="s">
        <v>43</v>
      </c>
      <c r="B49" s="59"/>
      <c r="C49" s="59"/>
      <c r="D49" s="61" t="s">
        <v>41</v>
      </c>
      <c r="E49" s="59"/>
      <c r="F49" s="59"/>
      <c r="G49" s="66">
        <v>2834</v>
      </c>
      <c r="H49" s="59"/>
      <c r="I49" s="59"/>
      <c r="J49" s="59"/>
    </row>
    <row r="50" spans="1:10" ht="14.4" customHeight="1">
      <c r="A50" s="64" t="s">
        <v>44</v>
      </c>
      <c r="B50" s="59"/>
      <c r="C50" s="59"/>
      <c r="D50" s="59"/>
      <c r="E50" s="59"/>
      <c r="F50" s="59"/>
      <c r="G50" s="68">
        <v>6159.65</v>
      </c>
      <c r="H50" s="59"/>
      <c r="I50" s="59"/>
      <c r="J50" s="59"/>
    </row>
    <row r="51" spans="1:10" ht="3.6" customHeight="1">
      <c r="A51" s="64" t="s">
        <v>12</v>
      </c>
      <c r="B51" s="59"/>
      <c r="C51" s="59"/>
      <c r="D51" s="64" t="s">
        <v>12</v>
      </c>
      <c r="E51" s="59"/>
      <c r="F51" s="59"/>
      <c r="G51" s="64" t="s">
        <v>12</v>
      </c>
      <c r="H51" s="59"/>
      <c r="I51" s="59"/>
      <c r="J51" s="59"/>
    </row>
    <row r="52" spans="1:10" ht="14.4" customHeight="1">
      <c r="A52" s="64" t="s">
        <v>45</v>
      </c>
      <c r="B52" s="59"/>
      <c r="C52" s="59"/>
      <c r="D52" s="59"/>
      <c r="E52" s="59"/>
      <c r="F52" s="59"/>
      <c r="G52" s="68">
        <v>8604.65</v>
      </c>
      <c r="H52" s="59"/>
      <c r="I52" s="59"/>
      <c r="J52" s="59"/>
    </row>
    <row r="53" spans="1:10" ht="3.6" customHeight="1">
      <c r="A53" s="64" t="s">
        <v>12</v>
      </c>
      <c r="B53" s="59"/>
      <c r="C53" s="59"/>
      <c r="D53" s="64" t="s">
        <v>12</v>
      </c>
      <c r="E53" s="59"/>
      <c r="F53" s="59"/>
      <c r="G53" s="64" t="s">
        <v>12</v>
      </c>
      <c r="H53" s="59"/>
      <c r="I53" s="59"/>
      <c r="J53" s="59"/>
    </row>
    <row r="54" spans="1:10" ht="14.4" customHeight="1">
      <c r="A54" s="64" t="s">
        <v>46</v>
      </c>
      <c r="B54" s="59"/>
      <c r="C54" s="59"/>
      <c r="D54" s="59"/>
      <c r="E54" s="59"/>
      <c r="F54" s="59"/>
      <c r="G54" s="68">
        <v>8604.65</v>
      </c>
      <c r="H54" s="59"/>
      <c r="I54" s="59"/>
      <c r="J54" s="59"/>
    </row>
    <row r="55" spans="1:10" ht="10.199999999999999" customHeight="1"/>
  </sheetData>
  <mergeCells count="101">
    <mergeCell ref="A52:F52"/>
    <mergeCell ref="G52:J52"/>
    <mergeCell ref="A53:C53"/>
    <mergeCell ref="D53:F53"/>
    <mergeCell ref="G53:J53"/>
    <mergeCell ref="A54:F54"/>
    <mergeCell ref="G54:J54"/>
    <mergeCell ref="A49:C49"/>
    <mergeCell ref="D49:F49"/>
    <mergeCell ref="G49:J49"/>
    <mergeCell ref="A50:F50"/>
    <mergeCell ref="G50:J50"/>
    <mergeCell ref="A51:C51"/>
    <mergeCell ref="D51:F51"/>
    <mergeCell ref="G51:J51"/>
    <mergeCell ref="A47:C47"/>
    <mergeCell ref="D47:F47"/>
    <mergeCell ref="G47:J47"/>
    <mergeCell ref="A48:C48"/>
    <mergeCell ref="D48:F48"/>
    <mergeCell ref="G48:J48"/>
    <mergeCell ref="A44:C44"/>
    <mergeCell ref="D44:F44"/>
    <mergeCell ref="G44:J44"/>
    <mergeCell ref="A45:F45"/>
    <mergeCell ref="G45:J45"/>
    <mergeCell ref="A46:J46"/>
    <mergeCell ref="A42:C42"/>
    <mergeCell ref="D42:F42"/>
    <mergeCell ref="G42:J42"/>
    <mergeCell ref="A43:C43"/>
    <mergeCell ref="D43:F43"/>
    <mergeCell ref="G43:J43"/>
    <mergeCell ref="A38:J38"/>
    <mergeCell ref="A39:J39"/>
    <mergeCell ref="A40:C40"/>
    <mergeCell ref="D40:F40"/>
    <mergeCell ref="G40:J40"/>
    <mergeCell ref="A41:J41"/>
    <mergeCell ref="A33:B33"/>
    <mergeCell ref="C33:D33"/>
    <mergeCell ref="E33:H33"/>
    <mergeCell ref="A34:H34"/>
    <mergeCell ref="A35:J35"/>
    <mergeCell ref="A36:H36"/>
    <mergeCell ref="A31:B31"/>
    <mergeCell ref="C31:D31"/>
    <mergeCell ref="E31:H31"/>
    <mergeCell ref="A32:B32"/>
    <mergeCell ref="C32:D32"/>
    <mergeCell ref="E32:H32"/>
    <mergeCell ref="A27:B27"/>
    <mergeCell ref="C27:D27"/>
    <mergeCell ref="E27:H27"/>
    <mergeCell ref="A28:H28"/>
    <mergeCell ref="A29:J29"/>
    <mergeCell ref="A30:B30"/>
    <mergeCell ref="C30:D30"/>
    <mergeCell ref="E30:H30"/>
    <mergeCell ref="A23:B23"/>
    <mergeCell ref="C23:D23"/>
    <mergeCell ref="E23:H23"/>
    <mergeCell ref="A24:H24"/>
    <mergeCell ref="A25:J25"/>
    <mergeCell ref="A26:B26"/>
    <mergeCell ref="C26:D26"/>
    <mergeCell ref="E26:H26"/>
    <mergeCell ref="A21:B21"/>
    <mergeCell ref="C21:D21"/>
    <mergeCell ref="E21:H21"/>
    <mergeCell ref="A22:B22"/>
    <mergeCell ref="C22:D22"/>
    <mergeCell ref="E22:H22"/>
    <mergeCell ref="A17:H17"/>
    <mergeCell ref="A18:J18"/>
    <mergeCell ref="A19:B19"/>
    <mergeCell ref="C19:D19"/>
    <mergeCell ref="E19:H19"/>
    <mergeCell ref="A20:B20"/>
    <mergeCell ref="C20:D20"/>
    <mergeCell ref="E20:H20"/>
    <mergeCell ref="A16:B16"/>
    <mergeCell ref="C16:D16"/>
    <mergeCell ref="E16:H16"/>
    <mergeCell ref="A11:B11"/>
    <mergeCell ref="C11:D11"/>
    <mergeCell ref="E11:H11"/>
    <mergeCell ref="A12:B12"/>
    <mergeCell ref="C12:D12"/>
    <mergeCell ref="E12:H12"/>
    <mergeCell ref="A1:E1"/>
    <mergeCell ref="H1:J1"/>
    <mergeCell ref="A3:E3"/>
    <mergeCell ref="B7:J7"/>
    <mergeCell ref="A9:J9"/>
    <mergeCell ref="A10:J10"/>
    <mergeCell ref="A13:H13"/>
    <mergeCell ref="A14:J14"/>
    <mergeCell ref="A15:B15"/>
    <mergeCell ref="C15:D15"/>
    <mergeCell ref="E15:H15"/>
  </mergeCells>
  <pageMargins left="0.5" right="0.5" top="0.5" bottom="0.5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17"/>
  <sheetViews>
    <sheetView workbookViewId="0">
      <pane ySplit="3" topLeftCell="A4" activePane="bottomLeft" state="frozen"/>
      <selection pane="bottomLeft"/>
    </sheetView>
  </sheetViews>
  <sheetFormatPr defaultRowHeight="14.4"/>
  <cols>
    <col min="1" max="1" width="18.44140625" bestFit="1" customWidth="1"/>
    <col min="2" max="2" width="12.109375" bestFit="1" customWidth="1"/>
    <col min="3" max="3" width="14" hidden="1" customWidth="1"/>
    <col min="4" max="4" width="12.33203125" bestFit="1" customWidth="1"/>
    <col min="5" max="6" width="8.6640625" hidden="1" customWidth="1"/>
    <col min="7" max="7" width="26" hidden="1" customWidth="1"/>
    <col min="8" max="8" width="24.6640625" hidden="1" customWidth="1"/>
    <col min="9" max="9" width="18.44140625" hidden="1" customWidth="1"/>
    <col min="10" max="10" width="18.6640625" hidden="1" customWidth="1"/>
    <col min="11" max="11" width="19.5546875" hidden="1" customWidth="1"/>
    <col min="12" max="12" width="16.5546875" hidden="1" customWidth="1"/>
    <col min="13" max="13" width="12.33203125" hidden="1" customWidth="1"/>
    <col min="14" max="14" width="8.109375" hidden="1" customWidth="1"/>
    <col min="15" max="15" width="11.109375" hidden="1" customWidth="1"/>
    <col min="16" max="16" width="16" hidden="1" customWidth="1"/>
    <col min="17" max="17" width="15" bestFit="1" customWidth="1"/>
    <col min="18" max="18" width="17.33203125" bestFit="1" customWidth="1"/>
    <col min="19" max="19" width="15.109375" hidden="1" customWidth="1"/>
    <col min="20" max="20" width="12.5546875" hidden="1" customWidth="1"/>
    <col min="21" max="21" width="10.44140625" style="55" bestFit="1" customWidth="1"/>
    <col min="22" max="22" width="13.6640625" style="55" hidden="1" customWidth="1"/>
    <col min="23" max="23" width="18.109375" bestFit="1" customWidth="1"/>
    <col min="24" max="24" width="33.44140625" bestFit="1" customWidth="1"/>
  </cols>
  <sheetData>
    <row r="1" spans="1:24" ht="21">
      <c r="A1" s="56" t="s">
        <v>185</v>
      </c>
    </row>
    <row r="3" spans="1:24" ht="22.5" customHeight="1">
      <c r="A3" s="47" t="s">
        <v>76</v>
      </c>
      <c r="B3" s="47" t="s">
        <v>77</v>
      </c>
      <c r="C3" s="47" t="s">
        <v>78</v>
      </c>
      <c r="D3" s="47" t="s">
        <v>79</v>
      </c>
      <c r="E3" s="47" t="s">
        <v>80</v>
      </c>
      <c r="F3" s="47" t="s">
        <v>81</v>
      </c>
      <c r="G3" s="47" t="s">
        <v>82</v>
      </c>
      <c r="H3" s="47" t="s">
        <v>83</v>
      </c>
      <c r="I3" s="47" t="s">
        <v>84</v>
      </c>
      <c r="J3" s="47" t="s">
        <v>85</v>
      </c>
      <c r="K3" s="47" t="s">
        <v>86</v>
      </c>
      <c r="L3" s="47" t="s">
        <v>87</v>
      </c>
      <c r="M3" s="47" t="s">
        <v>88</v>
      </c>
      <c r="N3" s="47" t="s">
        <v>89</v>
      </c>
      <c r="O3" s="47" t="s">
        <v>90</v>
      </c>
      <c r="P3" s="47" t="s">
        <v>91</v>
      </c>
      <c r="Q3" s="47" t="s">
        <v>92</v>
      </c>
      <c r="R3" s="47" t="s">
        <v>93</v>
      </c>
      <c r="S3" s="47" t="s">
        <v>94</v>
      </c>
      <c r="T3" s="47" t="s">
        <v>95</v>
      </c>
      <c r="U3" s="48" t="s">
        <v>9</v>
      </c>
      <c r="V3" s="48" t="s">
        <v>96</v>
      </c>
      <c r="W3" s="47" t="s">
        <v>97</v>
      </c>
      <c r="X3" s="47" t="s">
        <v>98</v>
      </c>
    </row>
    <row r="4" spans="1:24" ht="22.5" customHeight="1">
      <c r="A4" s="49" t="s">
        <v>99</v>
      </c>
      <c r="B4" s="49" t="s">
        <v>100</v>
      </c>
      <c r="C4" s="49"/>
      <c r="D4" s="49" t="s">
        <v>101</v>
      </c>
      <c r="E4" s="49"/>
      <c r="F4" s="49"/>
      <c r="G4" s="49" t="s">
        <v>102</v>
      </c>
      <c r="H4" s="49"/>
      <c r="I4" s="49"/>
      <c r="J4" s="49"/>
      <c r="K4" s="49" t="s">
        <v>103</v>
      </c>
      <c r="L4" s="49"/>
      <c r="M4" s="49" t="s">
        <v>104</v>
      </c>
      <c r="N4" s="49" t="s">
        <v>105</v>
      </c>
      <c r="O4" s="49" t="s">
        <v>106</v>
      </c>
      <c r="P4" s="49" t="s">
        <v>107</v>
      </c>
      <c r="Q4" s="49" t="s">
        <v>108</v>
      </c>
      <c r="R4" s="50">
        <v>43831.560659722221</v>
      </c>
      <c r="S4" s="49" t="s">
        <v>109</v>
      </c>
      <c r="T4" s="49" t="s">
        <v>110</v>
      </c>
      <c r="U4" s="51">
        <v>75</v>
      </c>
      <c r="V4" s="51">
        <v>0</v>
      </c>
      <c r="W4" s="49" t="s">
        <v>42</v>
      </c>
      <c r="X4" s="49"/>
    </row>
    <row r="5" spans="1:24" ht="22.5" customHeight="1">
      <c r="A5" s="52" t="s">
        <v>111</v>
      </c>
      <c r="B5" s="52" t="s">
        <v>112</v>
      </c>
      <c r="C5" s="52"/>
      <c r="D5" s="52" t="s">
        <v>113</v>
      </c>
      <c r="E5" s="52"/>
      <c r="F5" s="52"/>
      <c r="G5" s="52" t="s">
        <v>114</v>
      </c>
      <c r="H5" s="52"/>
      <c r="I5" s="52"/>
      <c r="J5" s="52"/>
      <c r="K5" s="52" t="s">
        <v>115</v>
      </c>
      <c r="L5" s="52"/>
      <c r="M5" s="52" t="s">
        <v>116</v>
      </c>
      <c r="N5" s="52" t="s">
        <v>105</v>
      </c>
      <c r="O5" s="52" t="s">
        <v>117</v>
      </c>
      <c r="P5" s="52" t="s">
        <v>118</v>
      </c>
      <c r="Q5" s="52" t="s">
        <v>119</v>
      </c>
      <c r="R5" s="53">
        <v>43845.75409722222</v>
      </c>
      <c r="S5" s="52" t="s">
        <v>109</v>
      </c>
      <c r="T5" s="52" t="s">
        <v>110</v>
      </c>
      <c r="U5" s="54">
        <v>100</v>
      </c>
      <c r="V5" s="54">
        <v>0</v>
      </c>
      <c r="W5" s="52" t="s">
        <v>42</v>
      </c>
      <c r="X5" s="52"/>
    </row>
    <row r="6" spans="1:24" ht="22.5" customHeight="1">
      <c r="A6" s="49" t="s">
        <v>120</v>
      </c>
      <c r="B6" s="49" t="s">
        <v>121</v>
      </c>
      <c r="C6" s="49"/>
      <c r="D6" s="49" t="s">
        <v>122</v>
      </c>
      <c r="E6" s="49"/>
      <c r="F6" s="49"/>
      <c r="G6" s="49"/>
      <c r="H6" s="49"/>
      <c r="I6" s="49"/>
      <c r="J6" s="49"/>
      <c r="K6" s="49" t="s">
        <v>123</v>
      </c>
      <c r="L6" s="49"/>
      <c r="M6" s="49" t="s">
        <v>124</v>
      </c>
      <c r="N6" s="49" t="s">
        <v>105</v>
      </c>
      <c r="O6" s="49" t="s">
        <v>125</v>
      </c>
      <c r="P6" s="49"/>
      <c r="Q6" s="49" t="s">
        <v>126</v>
      </c>
      <c r="R6" s="50">
        <v>43837.725034722222</v>
      </c>
      <c r="S6" s="49" t="s">
        <v>109</v>
      </c>
      <c r="T6" s="49" t="s">
        <v>110</v>
      </c>
      <c r="U6" s="51">
        <v>16</v>
      </c>
      <c r="V6" s="51">
        <v>0</v>
      </c>
      <c r="W6" s="49" t="s">
        <v>40</v>
      </c>
      <c r="X6" s="49"/>
    </row>
    <row r="7" spans="1:24" ht="22.5" customHeight="1">
      <c r="A7" s="52" t="s">
        <v>120</v>
      </c>
      <c r="B7" s="52" t="s">
        <v>121</v>
      </c>
      <c r="C7" s="52"/>
      <c r="D7" s="52" t="s">
        <v>122</v>
      </c>
      <c r="E7" s="52"/>
      <c r="F7" s="52"/>
      <c r="G7" s="52"/>
      <c r="H7" s="52"/>
      <c r="I7" s="52"/>
      <c r="J7" s="52"/>
      <c r="K7" s="52" t="s">
        <v>123</v>
      </c>
      <c r="L7" s="52"/>
      <c r="M7" s="52" t="s">
        <v>124</v>
      </c>
      <c r="N7" s="52" t="s">
        <v>105</v>
      </c>
      <c r="O7" s="52" t="s">
        <v>125</v>
      </c>
      <c r="P7" s="52"/>
      <c r="Q7" s="52" t="s">
        <v>127</v>
      </c>
      <c r="R7" s="53">
        <v>43861.569976851853</v>
      </c>
      <c r="S7" s="52" t="s">
        <v>109</v>
      </c>
      <c r="T7" s="52" t="s">
        <v>110</v>
      </c>
      <c r="U7" s="54">
        <v>128</v>
      </c>
      <c r="V7" s="54">
        <v>0</v>
      </c>
      <c r="W7" s="52" t="s">
        <v>40</v>
      </c>
      <c r="X7" s="52"/>
    </row>
    <row r="8" spans="1:24" ht="22.5" customHeight="1">
      <c r="A8" s="49" t="s">
        <v>128</v>
      </c>
      <c r="B8" s="49" t="s">
        <v>129</v>
      </c>
      <c r="C8" s="49"/>
      <c r="D8" s="49" t="s">
        <v>130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 t="s">
        <v>131</v>
      </c>
      <c r="R8" s="50">
        <v>43831.555752314816</v>
      </c>
      <c r="S8" s="49" t="s">
        <v>109</v>
      </c>
      <c r="T8" s="49" t="s">
        <v>110</v>
      </c>
      <c r="U8" s="51">
        <v>650</v>
      </c>
      <c r="V8" s="51">
        <v>0</v>
      </c>
      <c r="W8" s="49" t="s">
        <v>40</v>
      </c>
      <c r="X8" s="49" t="s">
        <v>132</v>
      </c>
    </row>
    <row r="9" spans="1:24" ht="22.5" customHeight="1">
      <c r="A9" s="52" t="s">
        <v>128</v>
      </c>
      <c r="B9" s="52" t="s">
        <v>129</v>
      </c>
      <c r="C9" s="52"/>
      <c r="D9" s="52" t="s">
        <v>130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 t="s">
        <v>133</v>
      </c>
      <c r="R9" s="53">
        <v>43831.559618055559</v>
      </c>
      <c r="S9" s="52" t="s">
        <v>109</v>
      </c>
      <c r="T9" s="52" t="s">
        <v>110</v>
      </c>
      <c r="U9" s="54">
        <v>395</v>
      </c>
      <c r="V9" s="54">
        <v>0</v>
      </c>
      <c r="W9" s="52" t="s">
        <v>40</v>
      </c>
      <c r="X9" s="52" t="s">
        <v>134</v>
      </c>
    </row>
    <row r="10" spans="1:24" ht="22.5" customHeight="1">
      <c r="A10" s="49" t="s">
        <v>128</v>
      </c>
      <c r="B10" s="49" t="s">
        <v>129</v>
      </c>
      <c r="C10" s="49"/>
      <c r="D10" s="49" t="s">
        <v>130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 t="s">
        <v>135</v>
      </c>
      <c r="R10" s="50">
        <v>43839.653506944444</v>
      </c>
      <c r="S10" s="49" t="s">
        <v>109</v>
      </c>
      <c r="T10" s="49" t="s">
        <v>110</v>
      </c>
      <c r="U10" s="51">
        <v>277</v>
      </c>
      <c r="V10" s="51">
        <v>0</v>
      </c>
      <c r="W10" s="49" t="s">
        <v>40</v>
      </c>
      <c r="X10" s="49" t="s">
        <v>136</v>
      </c>
    </row>
    <row r="11" spans="1:24" ht="22.5" customHeight="1">
      <c r="A11" s="52" t="s">
        <v>137</v>
      </c>
      <c r="B11" s="52" t="s">
        <v>138</v>
      </c>
      <c r="C11" s="52"/>
      <c r="D11" s="52" t="s">
        <v>139</v>
      </c>
      <c r="E11" s="52"/>
      <c r="F11" s="52"/>
      <c r="G11" s="52" t="s">
        <v>140</v>
      </c>
      <c r="H11" s="52"/>
      <c r="I11" s="52"/>
      <c r="J11" s="52"/>
      <c r="K11" s="52" t="s">
        <v>141</v>
      </c>
      <c r="L11" s="52"/>
      <c r="M11" s="52" t="s">
        <v>142</v>
      </c>
      <c r="N11" s="52"/>
      <c r="O11" s="52" t="s">
        <v>143</v>
      </c>
      <c r="P11" s="52" t="s">
        <v>144</v>
      </c>
      <c r="Q11" s="52" t="s">
        <v>145</v>
      </c>
      <c r="R11" s="53">
        <v>43831.561620370368</v>
      </c>
      <c r="S11" s="52" t="s">
        <v>109</v>
      </c>
      <c r="T11" s="52" t="s">
        <v>110</v>
      </c>
      <c r="U11" s="54">
        <v>1050</v>
      </c>
      <c r="V11" s="54">
        <v>0</v>
      </c>
      <c r="W11" s="52" t="s">
        <v>42</v>
      </c>
      <c r="X11" s="52" t="s">
        <v>146</v>
      </c>
    </row>
    <row r="12" spans="1:24" ht="22.5" customHeight="1">
      <c r="A12" s="49" t="s">
        <v>147</v>
      </c>
      <c r="B12" s="49" t="s">
        <v>148</v>
      </c>
      <c r="C12" s="49"/>
      <c r="D12" s="49" t="s">
        <v>149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150</v>
      </c>
      <c r="R12" s="50">
        <v>43854.694513888891</v>
      </c>
      <c r="S12" s="49" t="s">
        <v>109</v>
      </c>
      <c r="T12" s="49" t="s">
        <v>110</v>
      </c>
      <c r="U12" s="51">
        <v>50</v>
      </c>
      <c r="V12" s="51">
        <v>0</v>
      </c>
      <c r="W12" s="49" t="s">
        <v>42</v>
      </c>
      <c r="X12" s="49" t="s">
        <v>151</v>
      </c>
    </row>
    <row r="13" spans="1:24" ht="22.5" customHeight="1">
      <c r="A13" s="52" t="s">
        <v>152</v>
      </c>
      <c r="B13" s="52" t="s">
        <v>153</v>
      </c>
      <c r="C13" s="52"/>
      <c r="D13" s="52" t="s">
        <v>154</v>
      </c>
      <c r="E13" s="52"/>
      <c r="F13" s="52"/>
      <c r="G13" s="52" t="s">
        <v>155</v>
      </c>
      <c r="H13" s="52"/>
      <c r="I13" s="52"/>
      <c r="J13" s="52"/>
      <c r="K13" s="52" t="s">
        <v>156</v>
      </c>
      <c r="L13" s="52"/>
      <c r="M13" s="52" t="s">
        <v>157</v>
      </c>
      <c r="N13" s="52" t="s">
        <v>105</v>
      </c>
      <c r="O13" s="52" t="s">
        <v>125</v>
      </c>
      <c r="P13" s="52" t="s">
        <v>158</v>
      </c>
      <c r="Q13" s="52" t="s">
        <v>159</v>
      </c>
      <c r="R13" s="53">
        <v>43831.560277777775</v>
      </c>
      <c r="S13" s="52" t="s">
        <v>109</v>
      </c>
      <c r="T13" s="52" t="s">
        <v>110</v>
      </c>
      <c r="U13" s="54">
        <v>50</v>
      </c>
      <c r="V13" s="54">
        <v>0</v>
      </c>
      <c r="W13" s="52" t="s">
        <v>42</v>
      </c>
      <c r="X13" s="52" t="s">
        <v>121</v>
      </c>
    </row>
    <row r="14" spans="1:24" ht="22.5" customHeight="1">
      <c r="A14" s="49" t="s">
        <v>160</v>
      </c>
      <c r="B14" s="49" t="s">
        <v>161</v>
      </c>
      <c r="C14" s="49"/>
      <c r="D14" s="49" t="s">
        <v>162</v>
      </c>
      <c r="E14" s="49"/>
      <c r="F14" s="49"/>
      <c r="G14" s="49" t="s">
        <v>163</v>
      </c>
      <c r="H14" s="49"/>
      <c r="I14" s="49"/>
      <c r="J14" s="49"/>
      <c r="K14" s="49" t="s">
        <v>164</v>
      </c>
      <c r="L14" s="49" t="s">
        <v>165</v>
      </c>
      <c r="M14" s="49" t="s">
        <v>157</v>
      </c>
      <c r="N14" s="49" t="s">
        <v>105</v>
      </c>
      <c r="O14" s="49" t="s">
        <v>166</v>
      </c>
      <c r="P14" s="49" t="s">
        <v>167</v>
      </c>
      <c r="Q14" s="49" t="s">
        <v>168</v>
      </c>
      <c r="R14" s="50">
        <v>43837.656990740739</v>
      </c>
      <c r="S14" s="49" t="s">
        <v>109</v>
      </c>
      <c r="T14" s="49" t="s">
        <v>110</v>
      </c>
      <c r="U14" s="51">
        <v>8</v>
      </c>
      <c r="V14" s="51">
        <v>0</v>
      </c>
      <c r="W14" s="49" t="s">
        <v>42</v>
      </c>
      <c r="X14" s="49"/>
    </row>
    <row r="15" spans="1:24" ht="22.5" customHeight="1">
      <c r="A15" s="52" t="s">
        <v>169</v>
      </c>
      <c r="B15" s="52" t="s">
        <v>170</v>
      </c>
      <c r="C15" s="52"/>
      <c r="D15" s="52" t="s">
        <v>171</v>
      </c>
      <c r="E15" s="52"/>
      <c r="F15" s="52"/>
      <c r="G15" s="52"/>
      <c r="H15" s="52"/>
      <c r="I15" s="52"/>
      <c r="J15" s="52"/>
      <c r="K15" s="52" t="s">
        <v>172</v>
      </c>
      <c r="L15" s="52"/>
      <c r="M15" s="52" t="s">
        <v>173</v>
      </c>
      <c r="N15" s="52" t="s">
        <v>105</v>
      </c>
      <c r="O15" s="52" t="s">
        <v>174</v>
      </c>
      <c r="P15" s="52"/>
      <c r="Q15" s="52" t="s">
        <v>175</v>
      </c>
      <c r="R15" s="53">
        <v>43831.557766203703</v>
      </c>
      <c r="S15" s="52" t="s">
        <v>109</v>
      </c>
      <c r="T15" s="52" t="s">
        <v>110</v>
      </c>
      <c r="U15" s="54">
        <v>25</v>
      </c>
      <c r="V15" s="54">
        <v>0</v>
      </c>
      <c r="W15" s="52" t="s">
        <v>42</v>
      </c>
      <c r="X15" s="52"/>
    </row>
    <row r="16" spans="1:24" ht="22.5" customHeight="1">
      <c r="A16" s="49" t="s">
        <v>176</v>
      </c>
      <c r="B16" s="49" t="s">
        <v>177</v>
      </c>
      <c r="C16" s="49"/>
      <c r="D16" s="49" t="s">
        <v>178</v>
      </c>
      <c r="E16" s="49"/>
      <c r="F16" s="49"/>
      <c r="G16" s="49" t="s">
        <v>179</v>
      </c>
      <c r="H16" s="49"/>
      <c r="I16" s="49"/>
      <c r="J16" s="49"/>
      <c r="K16" s="49" t="s">
        <v>180</v>
      </c>
      <c r="L16" s="49"/>
      <c r="M16" s="49" t="s">
        <v>181</v>
      </c>
      <c r="N16" s="49" t="s">
        <v>105</v>
      </c>
      <c r="O16" s="49" t="s">
        <v>182</v>
      </c>
      <c r="P16" s="49" t="s">
        <v>183</v>
      </c>
      <c r="Q16" s="49" t="s">
        <v>184</v>
      </c>
      <c r="R16" s="50">
        <v>43837.657604166663</v>
      </c>
      <c r="S16" s="49" t="s">
        <v>109</v>
      </c>
      <c r="T16" s="49" t="s">
        <v>110</v>
      </c>
      <c r="U16" s="51">
        <v>16</v>
      </c>
      <c r="V16" s="51">
        <v>0</v>
      </c>
      <c r="W16" s="49" t="s">
        <v>42</v>
      </c>
      <c r="X16" s="49"/>
    </row>
    <row r="17" spans="1:24" ht="22.5" customHeight="1">
      <c r="A17" s="57" t="s">
        <v>186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2"/>
      <c r="T17" s="52"/>
      <c r="U17" s="54">
        <f>SUM(U4:U16)</f>
        <v>2840</v>
      </c>
      <c r="V17" s="54"/>
      <c r="W17" s="52"/>
      <c r="X17" s="5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 Inc Stmt</vt:lpstr>
      <vt:lpstr>Agile Jan</vt:lpstr>
      <vt:lpstr>Donations List</vt:lpstr>
      <vt:lpstr>'Agile Jan'!Print_Titles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2020-03-31T21:43:49Z</dcterms:modified>
</cp:coreProperties>
</file>