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nniebattle.sharepoint.com/sites/FBDH/Shared Documents/Day Home Business Documents/Accounting/Budgets/"/>
    </mc:Choice>
  </mc:AlternateContent>
  <xr:revisionPtr revIDLastSave="0" documentId="8_{F90A69B3-B45C-408C-85CC-3A33BC741BF9}" xr6:coauthVersionLast="47" xr6:coauthVersionMax="47" xr10:uidLastSave="{00000000-0000-0000-0000-000000000000}"/>
  <bookViews>
    <workbookView xWindow="-110" yWindow="-110" windowWidth="19420" windowHeight="10420" xr2:uid="{DDBA9E5B-867F-4BA9-8AC1-2354495F8D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" i="1" l="1"/>
  <c r="E72" i="1"/>
  <c r="E53" i="1"/>
  <c r="E54" i="1" s="1"/>
  <c r="E21" i="1"/>
  <c r="D21" i="1"/>
  <c r="E13" i="1"/>
  <c r="E56" i="1" l="1"/>
  <c r="D53" i="1" l="1"/>
  <c r="D54" i="1"/>
  <c r="D13" i="1"/>
  <c r="D56" i="1" l="1"/>
  <c r="C73" i="1"/>
  <c r="B73" i="1"/>
  <c r="D73" i="1"/>
  <c r="D72" i="1"/>
  <c r="C72" i="1"/>
  <c r="C53" i="1"/>
  <c r="C21" i="1"/>
  <c r="C54" i="1" s="1"/>
  <c r="C13" i="1"/>
  <c r="C56" i="1" l="1"/>
  <c r="B72" i="1" l="1"/>
  <c r="B53" i="1"/>
  <c r="B21" i="1"/>
  <c r="B13" i="1"/>
  <c r="B54" i="1" l="1"/>
  <c r="B56" i="1" s="1"/>
</calcChain>
</file>

<file path=xl/sharedStrings.xml><?xml version="1.0" encoding="utf-8"?>
<sst xmlns="http://schemas.openxmlformats.org/spreadsheetml/2006/main" count="67" uniqueCount="67">
  <si>
    <t xml:space="preserve">  Income</t>
  </si>
  <si>
    <t>CACFP Food Program Subsidies</t>
  </si>
  <si>
    <t>Child Care Tuition</t>
  </si>
  <si>
    <t>DHS Childcare Voucher Subsidies</t>
  </si>
  <si>
    <t>Fundraising: Special Events (see schedule below)</t>
  </si>
  <si>
    <t>Fundraising: Individual &amp; Corporate Giving (see schedule below)</t>
  </si>
  <si>
    <t>Grants</t>
  </si>
  <si>
    <t>Investment Income</t>
  </si>
  <si>
    <t>Facility Revenue</t>
  </si>
  <si>
    <t xml:space="preserve">  Total Income</t>
  </si>
  <si>
    <t/>
  </si>
  <si>
    <t xml:space="preserve">  Personnel Expenses</t>
  </si>
  <si>
    <t>Salaries</t>
  </si>
  <si>
    <t>Payroll Taxes</t>
  </si>
  <si>
    <t>Employee Benefits</t>
  </si>
  <si>
    <t>Mileage &amp; Cell Phone Reimbursements</t>
  </si>
  <si>
    <t>Holiday Bonus</t>
  </si>
  <si>
    <t xml:space="preserve">  Total Personnel Expenses</t>
  </si>
  <si>
    <t xml:space="preserve">  Other Expenses</t>
  </si>
  <si>
    <t>Accounting/Consulting/Legal</t>
  </si>
  <si>
    <t>Auto Expense</t>
  </si>
  <si>
    <t>Board Care</t>
  </si>
  <si>
    <t>Building - Cleaning</t>
  </si>
  <si>
    <t>Building - Grounds/Landscaping</t>
  </si>
  <si>
    <t>Building - Phone/Internet</t>
  </si>
  <si>
    <t>Building - Security/Sprinkler</t>
  </si>
  <si>
    <t>Building - Service &amp; Repairs</t>
  </si>
  <si>
    <t>Building - Supplies</t>
  </si>
  <si>
    <t>Building - Trash Removal</t>
  </si>
  <si>
    <t>Building - Utilities</t>
  </si>
  <si>
    <t>Childrens Enrichment</t>
  </si>
  <si>
    <t>Classroom Supplies</t>
  </si>
  <si>
    <t>Fundraising: Special Events Expense (see schedule below)</t>
  </si>
  <si>
    <r>
      <t xml:space="preserve">Food Services </t>
    </r>
    <r>
      <rPr>
        <i/>
        <sz val="10"/>
        <rFont val="Arial"/>
        <family val="2"/>
      </rPr>
      <t>formerly Groceries</t>
    </r>
  </si>
  <si>
    <t>Insurance - Accident</t>
  </si>
  <si>
    <t>Insurance - Directors</t>
  </si>
  <si>
    <t>Insurance - Workmans Comp</t>
  </si>
  <si>
    <t>Insurance - Property</t>
  </si>
  <si>
    <t>Management/CreditCard Processing Fees</t>
  </si>
  <si>
    <t>Marketing</t>
  </si>
  <si>
    <t>Office Supplies</t>
  </si>
  <si>
    <t>Memberships, Permits &amp; Licenses</t>
  </si>
  <si>
    <t>Postage &amp; Shipping</t>
  </si>
  <si>
    <t>Printing &amp; Publications</t>
  </si>
  <si>
    <t>United Way Read to Succeed Expense</t>
  </si>
  <si>
    <t>Professional Development</t>
  </si>
  <si>
    <t>Technology</t>
  </si>
  <si>
    <t xml:space="preserve">  Total Other Expenses</t>
  </si>
  <si>
    <t xml:space="preserve">  Total Expenses</t>
  </si>
  <si>
    <t>NET</t>
  </si>
  <si>
    <t>Special Events Schedule</t>
  </si>
  <si>
    <t>Caroling Income</t>
  </si>
  <si>
    <t>Caroling Expense</t>
  </si>
  <si>
    <t>YUM East Income</t>
  </si>
  <si>
    <t>YUM East Expense</t>
  </si>
  <si>
    <t>Other Fundraising Events Income</t>
  </si>
  <si>
    <t xml:space="preserve">Other Fundraising Events Expense </t>
  </si>
  <si>
    <t>Special Events Expense Total</t>
  </si>
  <si>
    <t>Other Income - Metro Nashville Childcare Assistance**</t>
  </si>
  <si>
    <t>2022-2023</t>
  </si>
  <si>
    <t>2021-2022</t>
  </si>
  <si>
    <t>2023-24 Fannie Battle Day Home for Children Budget Worksheet</t>
  </si>
  <si>
    <t>YTD 4.30.23</t>
  </si>
  <si>
    <t>National NAEYC Conference in Nashville Fall 23 all teaching staff and 3 admin to attend.</t>
  </si>
  <si>
    <t>Special Events Total Income</t>
  </si>
  <si>
    <t>Special Events Expense Net</t>
  </si>
  <si>
    <t>Approved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</si>
</sst>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44" fontId="0" fillId="0" borderId="1" xfId="0" applyNumberFormat="1" applyBorder="1"/>
    <xf numFmtId="0" fontId="0" fillId="0" borderId="1" xfId="0" applyBorder="1"/>
    <xf numFmtId="0" fontId="3" fillId="2" borderId="1" xfId="0" applyFont="1" applyFill="1" applyBorder="1"/>
    <xf numFmtId="164" fontId="5" fillId="3" borderId="2" xfId="1" applyNumberFormat="1" applyFont="1" applyFill="1" applyBorder="1"/>
    <xf numFmtId="0" fontId="4" fillId="0" borderId="1" xfId="0" applyFont="1" applyBorder="1"/>
    <xf numFmtId="0" fontId="6" fillId="0" borderId="1" xfId="0" applyFont="1" applyBorder="1"/>
    <xf numFmtId="164" fontId="7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164" fontId="6" fillId="3" borderId="3" xfId="1" applyNumberFormat="1" applyFont="1" applyFill="1" applyBorder="1" applyAlignment="1">
      <alignment horizontal="right"/>
    </xf>
    <xf numFmtId="164" fontId="6" fillId="3" borderId="3" xfId="1" applyNumberFormat="1" applyFont="1" applyFill="1" applyBorder="1"/>
    <xf numFmtId="0" fontId="4" fillId="3" borderId="3" xfId="0" applyFont="1" applyFill="1" applyBorder="1" applyAlignment="1">
      <alignment horizontal="center" vertical="center"/>
    </xf>
    <xf numFmtId="0" fontId="3" fillId="0" borderId="1" xfId="0" applyFont="1" applyBorder="1"/>
    <xf numFmtId="164" fontId="3" fillId="4" borderId="3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164" fontId="5" fillId="3" borderId="2" xfId="1" applyNumberFormat="1" applyFont="1" applyFill="1" applyBorder="1" applyAlignment="1">
      <alignment horizontal="center" vertical="center"/>
    </xf>
    <xf numFmtId="164" fontId="7" fillId="6" borderId="2" xfId="1" applyNumberFormat="1" applyFont="1" applyFill="1" applyBorder="1"/>
    <xf numFmtId="164" fontId="7" fillId="7" borderId="3" xfId="1" applyNumberFormat="1" applyFont="1" applyFill="1" applyBorder="1" applyAlignment="1">
      <alignment horizontal="center" vertical="center"/>
    </xf>
    <xf numFmtId="0" fontId="3" fillId="9" borderId="1" xfId="0" applyFont="1" applyFill="1" applyBorder="1"/>
    <xf numFmtId="44" fontId="9" fillId="9" borderId="1" xfId="0" applyNumberFormat="1" applyFont="1" applyFill="1" applyBorder="1" applyAlignment="1">
      <alignment horizontal="center"/>
    </xf>
    <xf numFmtId="164" fontId="5" fillId="10" borderId="2" xfId="1" applyNumberFormat="1" applyFont="1" applyFill="1" applyBorder="1"/>
    <xf numFmtId="164" fontId="7" fillId="10" borderId="2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164" fontId="5" fillId="10" borderId="2" xfId="1" applyNumberFormat="1" applyFont="1" applyFill="1" applyBorder="1" applyAlignment="1">
      <alignment horizontal="center" vertical="center"/>
    </xf>
    <xf numFmtId="44" fontId="0" fillId="0" borderId="4" xfId="0" applyNumberFormat="1" applyBorder="1"/>
    <xf numFmtId="44" fontId="9" fillId="9" borderId="4" xfId="0" applyNumberFormat="1" applyFont="1" applyFill="1" applyBorder="1" applyAlignment="1">
      <alignment horizontal="center"/>
    </xf>
    <xf numFmtId="44" fontId="0" fillId="10" borderId="4" xfId="0" applyNumberFormat="1" applyFill="1" applyBorder="1"/>
    <xf numFmtId="164" fontId="6" fillId="10" borderId="2" xfId="1" applyNumberFormat="1" applyFont="1" applyFill="1" applyBorder="1" applyAlignment="1">
      <alignment horizontal="right"/>
    </xf>
    <xf numFmtId="164" fontId="6" fillId="10" borderId="2" xfId="1" applyNumberFormat="1" applyFont="1" applyFill="1" applyBorder="1"/>
    <xf numFmtId="0" fontId="4" fillId="10" borderId="2" xfId="0" applyFont="1" applyFill="1" applyBorder="1" applyAlignment="1">
      <alignment horizontal="center" vertical="center"/>
    </xf>
    <xf numFmtId="164" fontId="3" fillId="10" borderId="2" xfId="1" applyNumberFormat="1" applyFont="1" applyFill="1" applyBorder="1" applyAlignment="1">
      <alignment horizontal="center" vertical="center"/>
    </xf>
    <xf numFmtId="164" fontId="4" fillId="10" borderId="2" xfId="1" applyNumberFormat="1" applyFont="1" applyFill="1" applyBorder="1" applyAlignment="1">
      <alignment horizontal="center" vertical="center"/>
    </xf>
    <xf numFmtId="164" fontId="7" fillId="7" borderId="2" xfId="1" applyNumberFormat="1" applyFont="1" applyFill="1" applyBorder="1" applyAlignment="1">
      <alignment horizontal="center" vertical="center"/>
    </xf>
    <xf numFmtId="0" fontId="0" fillId="0" borderId="5" xfId="0" applyBorder="1"/>
    <xf numFmtId="3" fontId="10" fillId="11" borderId="3" xfId="0" applyNumberFormat="1" applyFont="1" applyFill="1" applyBorder="1"/>
    <xf numFmtId="3" fontId="11" fillId="0" borderId="3" xfId="0" applyNumberFormat="1" applyFont="1" applyBorder="1"/>
    <xf numFmtId="3" fontId="10" fillId="0" borderId="3" xfId="0" applyNumberFormat="1" applyFont="1" applyBorder="1"/>
    <xf numFmtId="3" fontId="11" fillId="9" borderId="3" xfId="0" applyNumberFormat="1" applyFont="1" applyFill="1" applyBorder="1" applyAlignment="1">
      <alignment horizontal="center"/>
    </xf>
    <xf numFmtId="3" fontId="11" fillId="11" borderId="3" xfId="0" applyNumberFormat="1" applyFont="1" applyFill="1" applyBorder="1"/>
    <xf numFmtId="3" fontId="11" fillId="8" borderId="3" xfId="0" applyNumberFormat="1" applyFont="1" applyFill="1" applyBorder="1"/>
    <xf numFmtId="8" fontId="0" fillId="0" borderId="5" xfId="0" applyNumberFormat="1" applyBorder="1"/>
    <xf numFmtId="6" fontId="0" fillId="0" borderId="5" xfId="0" applyNumberFormat="1" applyBorder="1"/>
    <xf numFmtId="3" fontId="12" fillId="11" borderId="3" xfId="0" applyNumberFormat="1" applyFont="1" applyFill="1" applyBorder="1"/>
    <xf numFmtId="44" fontId="0" fillId="0" borderId="3" xfId="0" applyNumberFormat="1" applyBorder="1" applyAlignment="1">
      <alignment horizontal="center"/>
    </xf>
    <xf numFmtId="44" fontId="9" fillId="9" borderId="3" xfId="0" applyNumberFormat="1" applyFon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9" fillId="0" borderId="3" xfId="0" applyNumberFormat="1" applyFont="1" applyBorder="1" applyAlignment="1">
      <alignment horizontal="center"/>
    </xf>
    <xf numFmtId="0" fontId="9" fillId="0" borderId="1" xfId="0" applyFont="1" applyBorder="1"/>
    <xf numFmtId="0" fontId="4" fillId="4" borderId="1" xfId="0" applyFont="1" applyFill="1" applyBorder="1"/>
    <xf numFmtId="164" fontId="5" fillId="4" borderId="2" xfId="1" applyNumberFormat="1" applyFont="1" applyFill="1" applyBorder="1"/>
    <xf numFmtId="3" fontId="10" fillId="4" borderId="3" xfId="0" applyNumberFormat="1" applyFont="1" applyFill="1" applyBorder="1"/>
    <xf numFmtId="44" fontId="0" fillId="4" borderId="3" xfId="0" applyNumberFormat="1" applyFill="1" applyBorder="1" applyAlignment="1">
      <alignment horizontal="center"/>
    </xf>
    <xf numFmtId="0" fontId="0" fillId="4" borderId="5" xfId="0" applyFill="1" applyBorder="1"/>
    <xf numFmtId="44" fontId="9" fillId="12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5DA1-DA9E-4C41-9B6D-184C2A148E1D}">
  <dimension ref="A1:F74"/>
  <sheetViews>
    <sheetView tabSelected="1" topLeftCell="A35" workbookViewId="0">
      <selection activeCell="E58" sqref="E58"/>
    </sheetView>
  </sheetViews>
  <sheetFormatPr defaultColWidth="9.1796875" defaultRowHeight="14.5" x14ac:dyDescent="0.35"/>
  <cols>
    <col min="1" max="1" width="62.453125" style="3" customWidth="1"/>
    <col min="2" max="2" width="20.453125" style="2" hidden="1" customWidth="1"/>
    <col min="3" max="3" width="20.453125" style="28" hidden="1" customWidth="1"/>
    <col min="4" max="4" width="15.81640625" style="40" hidden="1" customWidth="1"/>
    <col min="5" max="5" width="37.1796875" style="47" bestFit="1" customWidth="1"/>
    <col min="6" max="6" width="13.453125" style="37" bestFit="1" customWidth="1"/>
    <col min="7" max="16384" width="9.1796875" style="3"/>
  </cols>
  <sheetData>
    <row r="1" spans="1:6" ht="18" x14ac:dyDescent="0.4">
      <c r="A1" s="1" t="s">
        <v>61</v>
      </c>
    </row>
    <row r="3" spans="1:6" x14ac:dyDescent="0.35">
      <c r="A3" s="22" t="s">
        <v>0</v>
      </c>
      <c r="B3" s="23" t="s">
        <v>59</v>
      </c>
      <c r="C3" s="29" t="s">
        <v>60</v>
      </c>
      <c r="D3" s="41" t="s">
        <v>62</v>
      </c>
      <c r="E3" s="48" t="s">
        <v>66</v>
      </c>
    </row>
    <row r="4" spans="1:6" x14ac:dyDescent="0.35">
      <c r="A4" s="3" t="s">
        <v>1</v>
      </c>
      <c r="B4" s="5">
        <v>52751</v>
      </c>
      <c r="C4" s="24">
        <v>56496</v>
      </c>
      <c r="D4" s="38">
        <v>63181.27</v>
      </c>
      <c r="E4" s="47">
        <v>59295</v>
      </c>
    </row>
    <row r="5" spans="1:6" x14ac:dyDescent="0.35">
      <c r="A5" s="3" t="s">
        <v>2</v>
      </c>
      <c r="B5" s="5">
        <v>512748</v>
      </c>
      <c r="C5" s="24">
        <v>452500</v>
      </c>
      <c r="D5" s="38">
        <v>450769</v>
      </c>
      <c r="E5" s="47">
        <v>548772</v>
      </c>
    </row>
    <row r="6" spans="1:6" x14ac:dyDescent="0.35">
      <c r="A6" s="3" t="s">
        <v>3</v>
      </c>
      <c r="B6" s="5">
        <v>196960</v>
      </c>
      <c r="C6" s="24">
        <v>191617</v>
      </c>
      <c r="D6" s="38">
        <v>205744</v>
      </c>
      <c r="E6" s="47">
        <v>205660</v>
      </c>
    </row>
    <row r="7" spans="1:6" x14ac:dyDescent="0.35">
      <c r="A7" s="3" t="s">
        <v>4</v>
      </c>
      <c r="B7" s="5">
        <v>127100</v>
      </c>
      <c r="C7" s="24">
        <v>106200</v>
      </c>
      <c r="D7" s="38">
        <v>65447</v>
      </c>
      <c r="E7" s="47">
        <v>112500</v>
      </c>
    </row>
    <row r="8" spans="1:6" x14ac:dyDescent="0.35">
      <c r="A8" s="3" t="s">
        <v>5</v>
      </c>
      <c r="B8" s="5">
        <v>142250</v>
      </c>
      <c r="C8" s="24">
        <v>138300</v>
      </c>
      <c r="D8" s="38">
        <v>93420</v>
      </c>
      <c r="E8" s="47">
        <v>142500</v>
      </c>
    </row>
    <row r="9" spans="1:6" x14ac:dyDescent="0.35">
      <c r="A9" s="3" t="s">
        <v>6</v>
      </c>
      <c r="B9" s="5">
        <v>358000</v>
      </c>
      <c r="C9" s="24">
        <v>370000</v>
      </c>
      <c r="D9" s="38">
        <v>645862</v>
      </c>
      <c r="E9" s="47">
        <v>365000</v>
      </c>
    </row>
    <row r="10" spans="1:6" x14ac:dyDescent="0.35">
      <c r="A10" s="3" t="s">
        <v>7</v>
      </c>
      <c r="B10" s="5">
        <v>24680</v>
      </c>
      <c r="C10" s="24">
        <v>25550</v>
      </c>
      <c r="D10" s="38">
        <v>39100</v>
      </c>
      <c r="E10" s="47">
        <v>39700</v>
      </c>
    </row>
    <row r="11" spans="1:6" x14ac:dyDescent="0.35">
      <c r="A11" s="6" t="s">
        <v>58</v>
      </c>
      <c r="B11" s="5">
        <v>10000</v>
      </c>
      <c r="C11" s="24">
        <v>0</v>
      </c>
      <c r="D11" s="38"/>
      <c r="E11" s="47">
        <v>64500</v>
      </c>
    </row>
    <row r="12" spans="1:6" x14ac:dyDescent="0.35">
      <c r="A12" s="3" t="s">
        <v>8</v>
      </c>
      <c r="B12" s="5">
        <v>16580</v>
      </c>
      <c r="C12" s="24">
        <v>17400</v>
      </c>
      <c r="D12" s="38">
        <v>8421</v>
      </c>
      <c r="E12" s="47">
        <v>12000</v>
      </c>
    </row>
    <row r="13" spans="1:6" x14ac:dyDescent="0.35">
      <c r="A13" s="7" t="s">
        <v>9</v>
      </c>
      <c r="B13" s="8">
        <f>SUM(B4:B12)</f>
        <v>1441069</v>
      </c>
      <c r="C13" s="25">
        <f>SUM(C4:C12)</f>
        <v>1358063</v>
      </c>
      <c r="D13" s="43">
        <f>SUM(D4:D12)</f>
        <v>1571944.27</v>
      </c>
      <c r="E13" s="49">
        <f>SUM(E4:E12)</f>
        <v>1549927</v>
      </c>
    </row>
    <row r="14" spans="1:6" x14ac:dyDescent="0.35">
      <c r="A14" s="3" t="s">
        <v>10</v>
      </c>
      <c r="B14" s="9"/>
      <c r="C14" s="26"/>
      <c r="D14" s="38"/>
    </row>
    <row r="15" spans="1:6" x14ac:dyDescent="0.35">
      <c r="A15" s="4" t="s">
        <v>11</v>
      </c>
      <c r="C15" s="30"/>
      <c r="D15" s="38"/>
    </row>
    <row r="16" spans="1:6" s="10" customFormat="1" x14ac:dyDescent="0.35">
      <c r="A16" s="52" t="s">
        <v>12</v>
      </c>
      <c r="B16" s="53">
        <v>936298</v>
      </c>
      <c r="C16" s="53">
        <v>883300</v>
      </c>
      <c r="D16" s="54">
        <v>701282</v>
      </c>
      <c r="E16" s="55">
        <v>956327</v>
      </c>
      <c r="F16" s="56"/>
    </row>
    <row r="17" spans="1:5" x14ac:dyDescent="0.35">
      <c r="A17" s="3" t="s">
        <v>13</v>
      </c>
      <c r="B17" s="5">
        <v>73488</v>
      </c>
      <c r="C17" s="24">
        <v>66807</v>
      </c>
      <c r="D17" s="38">
        <v>49570</v>
      </c>
      <c r="E17" s="47">
        <v>73181</v>
      </c>
    </row>
    <row r="18" spans="1:5" x14ac:dyDescent="0.35">
      <c r="A18" s="6" t="s">
        <v>14</v>
      </c>
      <c r="B18" s="5">
        <v>34979</v>
      </c>
      <c r="C18" s="24">
        <v>36810</v>
      </c>
      <c r="D18" s="38">
        <v>21252</v>
      </c>
      <c r="E18" s="47">
        <v>31502</v>
      </c>
    </row>
    <row r="19" spans="1:5" x14ac:dyDescent="0.35">
      <c r="A19" s="3" t="s">
        <v>15</v>
      </c>
      <c r="B19" s="5">
        <v>2200</v>
      </c>
      <c r="C19" s="24">
        <v>1800</v>
      </c>
      <c r="D19" s="38">
        <v>1737.7</v>
      </c>
      <c r="E19" s="47">
        <v>2440</v>
      </c>
    </row>
    <row r="20" spans="1:5" x14ac:dyDescent="0.35">
      <c r="A20" s="3" t="s">
        <v>16</v>
      </c>
      <c r="B20" s="5">
        <v>7500</v>
      </c>
      <c r="C20" s="24">
        <v>6750</v>
      </c>
      <c r="D20" s="38">
        <v>6831.45</v>
      </c>
      <c r="E20" s="47">
        <v>7500</v>
      </c>
    </row>
    <row r="21" spans="1:5" x14ac:dyDescent="0.35">
      <c r="A21" s="7" t="s">
        <v>17</v>
      </c>
      <c r="B21" s="8">
        <f>SUM(B16:B20)</f>
        <v>1054465</v>
      </c>
      <c r="C21" s="25">
        <f>SUM(C16:C20)</f>
        <v>995467</v>
      </c>
      <c r="D21" s="42">
        <f>SUM(D16:D20)</f>
        <v>780673.14999999991</v>
      </c>
      <c r="E21" s="47">
        <f>SUM(E16:E20)</f>
        <v>1070950</v>
      </c>
    </row>
    <row r="22" spans="1:5" x14ac:dyDescent="0.35">
      <c r="B22" s="8"/>
      <c r="C22" s="25"/>
      <c r="D22" s="38"/>
    </row>
    <row r="23" spans="1:5" x14ac:dyDescent="0.35">
      <c r="A23" s="4" t="s">
        <v>18</v>
      </c>
      <c r="C23" s="30"/>
      <c r="D23" s="38"/>
    </row>
    <row r="24" spans="1:5" x14ac:dyDescent="0.35">
      <c r="A24" s="3" t="s">
        <v>19</v>
      </c>
      <c r="B24" s="5">
        <v>34200</v>
      </c>
      <c r="C24" s="24">
        <v>35200</v>
      </c>
      <c r="D24" s="38">
        <v>35518</v>
      </c>
      <c r="E24" s="47">
        <v>44250</v>
      </c>
    </row>
    <row r="25" spans="1:5" x14ac:dyDescent="0.35">
      <c r="A25" s="3" t="s">
        <v>20</v>
      </c>
      <c r="B25" s="5">
        <v>3550</v>
      </c>
      <c r="C25" s="24">
        <v>3550</v>
      </c>
      <c r="D25" s="38">
        <v>3644</v>
      </c>
      <c r="E25" s="47">
        <v>3550</v>
      </c>
    </row>
    <row r="26" spans="1:5" x14ac:dyDescent="0.35">
      <c r="A26" s="3" t="s">
        <v>21</v>
      </c>
      <c r="B26" s="5">
        <v>1200</v>
      </c>
      <c r="C26" s="24">
        <v>1000</v>
      </c>
      <c r="D26" s="38">
        <v>713</v>
      </c>
      <c r="E26" s="47">
        <v>1000</v>
      </c>
    </row>
    <row r="27" spans="1:5" x14ac:dyDescent="0.35">
      <c r="A27" s="3" t="s">
        <v>22</v>
      </c>
      <c r="B27" s="5">
        <v>28550</v>
      </c>
      <c r="C27" s="24">
        <v>24312</v>
      </c>
      <c r="D27" s="38">
        <v>18000</v>
      </c>
      <c r="E27" s="47">
        <v>32000</v>
      </c>
    </row>
    <row r="28" spans="1:5" x14ac:dyDescent="0.35">
      <c r="A28" s="3" t="s">
        <v>23</v>
      </c>
      <c r="B28" s="5">
        <v>12500</v>
      </c>
      <c r="C28" s="24">
        <v>11500</v>
      </c>
      <c r="D28" s="38">
        <v>5872</v>
      </c>
      <c r="E28" s="47">
        <v>9200</v>
      </c>
    </row>
    <row r="29" spans="1:5" x14ac:dyDescent="0.35">
      <c r="A29" s="3" t="s">
        <v>24</v>
      </c>
      <c r="B29" s="5">
        <v>4250</v>
      </c>
      <c r="C29" s="24">
        <v>3950</v>
      </c>
      <c r="D29" s="38">
        <v>3334</v>
      </c>
      <c r="E29" s="47">
        <v>4000</v>
      </c>
    </row>
    <row r="30" spans="1:5" x14ac:dyDescent="0.35">
      <c r="A30" s="3" t="s">
        <v>25</v>
      </c>
      <c r="B30" s="5">
        <v>3830</v>
      </c>
      <c r="C30" s="24">
        <v>3300</v>
      </c>
      <c r="D30" s="38">
        <v>1435</v>
      </c>
      <c r="E30" s="47">
        <v>3686</v>
      </c>
    </row>
    <row r="31" spans="1:5" x14ac:dyDescent="0.35">
      <c r="A31" s="6" t="s">
        <v>26</v>
      </c>
      <c r="B31" s="5">
        <v>12000</v>
      </c>
      <c r="C31" s="24">
        <v>18500</v>
      </c>
      <c r="D31" s="38">
        <v>55845</v>
      </c>
      <c r="E31" s="47">
        <v>20000</v>
      </c>
    </row>
    <row r="32" spans="1:5" x14ac:dyDescent="0.35">
      <c r="A32" s="3" t="s">
        <v>27</v>
      </c>
      <c r="B32" s="5">
        <v>16200</v>
      </c>
      <c r="C32" s="24">
        <v>16200</v>
      </c>
      <c r="D32" s="38">
        <v>14158</v>
      </c>
      <c r="E32" s="47">
        <v>17572</v>
      </c>
    </row>
    <row r="33" spans="1:6" x14ac:dyDescent="0.35">
      <c r="A33" s="3" t="s">
        <v>28</v>
      </c>
      <c r="B33" s="5">
        <v>5500</v>
      </c>
      <c r="C33" s="24">
        <v>4860</v>
      </c>
      <c r="D33" s="38">
        <v>5445</v>
      </c>
      <c r="E33" s="47">
        <v>6734</v>
      </c>
    </row>
    <row r="34" spans="1:6" x14ac:dyDescent="0.35">
      <c r="A34" s="3" t="s">
        <v>29</v>
      </c>
      <c r="B34" s="5">
        <v>30140</v>
      </c>
      <c r="C34" s="24">
        <v>31700</v>
      </c>
      <c r="D34" s="38">
        <v>20862</v>
      </c>
      <c r="E34" s="47">
        <v>28560</v>
      </c>
    </row>
    <row r="35" spans="1:6" x14ac:dyDescent="0.35">
      <c r="A35" s="3" t="s">
        <v>30</v>
      </c>
      <c r="B35" s="5">
        <v>5000</v>
      </c>
      <c r="C35" s="24">
        <v>4000</v>
      </c>
      <c r="D35" s="38">
        <v>3339</v>
      </c>
      <c r="E35" s="47">
        <v>5000</v>
      </c>
    </row>
    <row r="36" spans="1:6" x14ac:dyDescent="0.35">
      <c r="A36" s="3" t="s">
        <v>31</v>
      </c>
      <c r="B36" s="5">
        <v>7500</v>
      </c>
      <c r="C36" s="24">
        <v>7500</v>
      </c>
      <c r="D36" s="38">
        <v>9900</v>
      </c>
      <c r="E36" s="47">
        <v>10380</v>
      </c>
    </row>
    <row r="37" spans="1:6" x14ac:dyDescent="0.35">
      <c r="A37" s="3" t="s">
        <v>32</v>
      </c>
      <c r="B37" s="5">
        <v>22800</v>
      </c>
      <c r="C37" s="24">
        <v>22800</v>
      </c>
      <c r="D37" s="38"/>
      <c r="E37" s="47">
        <v>41700</v>
      </c>
    </row>
    <row r="38" spans="1:6" s="10" customFormat="1" x14ac:dyDescent="0.35">
      <c r="A38" s="52" t="s">
        <v>33</v>
      </c>
      <c r="B38" s="53">
        <v>62000</v>
      </c>
      <c r="C38" s="53">
        <v>62000</v>
      </c>
      <c r="D38" s="54">
        <v>64262</v>
      </c>
      <c r="E38" s="55">
        <v>95000</v>
      </c>
      <c r="F38" s="56"/>
    </row>
    <row r="39" spans="1:6" x14ac:dyDescent="0.35">
      <c r="A39" s="3" t="s">
        <v>34</v>
      </c>
      <c r="B39" s="5">
        <v>832</v>
      </c>
      <c r="C39" s="24">
        <v>832</v>
      </c>
      <c r="D39" s="46"/>
      <c r="E39" s="47">
        <v>852</v>
      </c>
    </row>
    <row r="40" spans="1:6" x14ac:dyDescent="0.35">
      <c r="A40" s="3" t="s">
        <v>35</v>
      </c>
      <c r="B40" s="5">
        <v>2478</v>
      </c>
      <c r="C40" s="24">
        <v>2478</v>
      </c>
      <c r="D40" s="46"/>
      <c r="E40" s="47">
        <v>2446</v>
      </c>
    </row>
    <row r="41" spans="1:6" x14ac:dyDescent="0.35">
      <c r="A41" s="3" t="s">
        <v>36</v>
      </c>
      <c r="B41" s="5">
        <v>4333</v>
      </c>
      <c r="C41" s="24">
        <v>4333</v>
      </c>
      <c r="D41" s="46"/>
      <c r="E41" s="47">
        <v>5251</v>
      </c>
    </row>
    <row r="42" spans="1:6" x14ac:dyDescent="0.35">
      <c r="A42" s="3" t="s">
        <v>37</v>
      </c>
      <c r="B42" s="5">
        <v>26543</v>
      </c>
      <c r="C42" s="24">
        <v>23763</v>
      </c>
      <c r="D42" s="46">
        <v>20936</v>
      </c>
      <c r="E42" s="47">
        <v>25890</v>
      </c>
    </row>
    <row r="43" spans="1:6" x14ac:dyDescent="0.35">
      <c r="A43" s="3" t="s">
        <v>38</v>
      </c>
      <c r="B43" s="5">
        <v>17331</v>
      </c>
      <c r="C43" s="24">
        <v>15600</v>
      </c>
      <c r="D43" s="38">
        <v>19265</v>
      </c>
      <c r="E43" s="47">
        <v>23120</v>
      </c>
    </row>
    <row r="44" spans="1:6" x14ac:dyDescent="0.35">
      <c r="A44" s="3" t="s">
        <v>39</v>
      </c>
      <c r="B44" s="5">
        <v>2550</v>
      </c>
      <c r="C44" s="24">
        <v>2230</v>
      </c>
      <c r="D44" s="38">
        <v>1034</v>
      </c>
      <c r="E44" s="47">
        <v>2000</v>
      </c>
    </row>
    <row r="45" spans="1:6" x14ac:dyDescent="0.35">
      <c r="A45" s="10" t="s">
        <v>40</v>
      </c>
      <c r="B45" s="5">
        <v>8800</v>
      </c>
      <c r="C45" s="24">
        <v>6500</v>
      </c>
      <c r="D45" s="38">
        <v>6531</v>
      </c>
      <c r="E45" s="47">
        <v>8229</v>
      </c>
    </row>
    <row r="46" spans="1:6" x14ac:dyDescent="0.35">
      <c r="A46" s="3" t="s">
        <v>41</v>
      </c>
      <c r="B46" s="5">
        <v>2000</v>
      </c>
      <c r="C46" s="24">
        <v>2000</v>
      </c>
      <c r="D46" s="38">
        <v>1531</v>
      </c>
      <c r="E46" s="47">
        <v>2300</v>
      </c>
    </row>
    <row r="47" spans="1:6" x14ac:dyDescent="0.35">
      <c r="A47" s="3" t="s">
        <v>42</v>
      </c>
      <c r="B47" s="5">
        <v>2750</v>
      </c>
      <c r="C47" s="24">
        <v>2550</v>
      </c>
      <c r="D47" s="38">
        <v>999</v>
      </c>
      <c r="E47" s="47">
        <v>2600</v>
      </c>
    </row>
    <row r="48" spans="1:6" x14ac:dyDescent="0.35">
      <c r="A48" s="3" t="s">
        <v>43</v>
      </c>
      <c r="B48" s="5">
        <v>3200</v>
      </c>
      <c r="C48" s="24">
        <v>3500</v>
      </c>
      <c r="D48" s="38"/>
      <c r="E48" s="47">
        <v>2800</v>
      </c>
    </row>
    <row r="49" spans="1:6" x14ac:dyDescent="0.35">
      <c r="A49" s="3" t="s">
        <v>44</v>
      </c>
      <c r="B49" s="5">
        <v>12000</v>
      </c>
      <c r="C49" s="24">
        <v>12000</v>
      </c>
      <c r="D49" s="38">
        <v>8396</v>
      </c>
      <c r="E49" s="47">
        <v>12000</v>
      </c>
    </row>
    <row r="50" spans="1:6" x14ac:dyDescent="0.35">
      <c r="A50" s="3" t="s">
        <v>45</v>
      </c>
      <c r="B50" s="5">
        <v>8215</v>
      </c>
      <c r="C50" s="24">
        <v>8215</v>
      </c>
      <c r="D50" s="38">
        <v>6829</v>
      </c>
      <c r="E50" s="47">
        <v>14330</v>
      </c>
      <c r="F50" s="37" t="s">
        <v>63</v>
      </c>
    </row>
    <row r="51" spans="1:6" x14ac:dyDescent="0.35">
      <c r="A51" s="11" t="s">
        <v>46</v>
      </c>
      <c r="B51" s="5">
        <v>12500</v>
      </c>
      <c r="C51" s="24">
        <v>14000</v>
      </c>
      <c r="D51" s="38">
        <v>15347</v>
      </c>
      <c r="E51" s="47">
        <v>18500</v>
      </c>
      <c r="F51" s="44"/>
    </row>
    <row r="52" spans="1:6" x14ac:dyDescent="0.35">
      <c r="A52" s="11"/>
      <c r="B52" s="5"/>
      <c r="C52" s="24"/>
      <c r="D52" s="38"/>
      <c r="F52" s="44"/>
    </row>
    <row r="53" spans="1:6" x14ac:dyDescent="0.35">
      <c r="A53" s="7" t="s">
        <v>47</v>
      </c>
      <c r="B53" s="12">
        <f>SUM(B24:B51)</f>
        <v>352752</v>
      </c>
      <c r="C53" s="31">
        <f>SUM(C24:C51)</f>
        <v>348373</v>
      </c>
      <c r="D53" s="42">
        <f>SUM(D24:D51)</f>
        <v>323195</v>
      </c>
      <c r="E53" s="50">
        <f>SUM(E24:E51)</f>
        <v>442950</v>
      </c>
      <c r="F53" s="45"/>
    </row>
    <row r="54" spans="1:6" x14ac:dyDescent="0.35">
      <c r="A54" s="7" t="s">
        <v>48</v>
      </c>
      <c r="B54" s="13">
        <f>SUM(B21+B53)</f>
        <v>1407217</v>
      </c>
      <c r="C54" s="32">
        <f>SUM(C21+C53)</f>
        <v>1343840</v>
      </c>
      <c r="D54" s="42">
        <f>SUM(D21+D53)</f>
        <v>1103868.1499999999</v>
      </c>
      <c r="E54" s="57">
        <f>SUM(E21+E53)</f>
        <v>1513900</v>
      </c>
    </row>
    <row r="55" spans="1:6" x14ac:dyDescent="0.35">
      <c r="B55" s="14"/>
      <c r="C55" s="33"/>
      <c r="D55" s="38"/>
      <c r="F55" s="44"/>
    </row>
    <row r="56" spans="1:6" x14ac:dyDescent="0.35">
      <c r="A56" s="15" t="s">
        <v>49</v>
      </c>
      <c r="B56" s="16">
        <f>SUM(B13-B54)</f>
        <v>33852</v>
      </c>
      <c r="C56" s="34">
        <f>SUM(C13-C54)</f>
        <v>14223</v>
      </c>
      <c r="D56" s="42">
        <f>SUM(D13-D54)</f>
        <v>468076.12000000011</v>
      </c>
      <c r="E56" s="57">
        <f>SUM(E13-E54)</f>
        <v>36027</v>
      </c>
    </row>
    <row r="57" spans="1:6" x14ac:dyDescent="0.35">
      <c r="B57" s="17"/>
      <c r="C57" s="35"/>
      <c r="D57" s="38"/>
    </row>
    <row r="58" spans="1:6" x14ac:dyDescent="0.35">
      <c r="A58" s="4" t="s">
        <v>50</v>
      </c>
      <c r="B58" s="17"/>
      <c r="C58" s="35"/>
      <c r="D58" s="38"/>
    </row>
    <row r="59" spans="1:6" x14ac:dyDescent="0.35">
      <c r="A59" s="18"/>
      <c r="B59" s="9"/>
      <c r="C59" s="26"/>
      <c r="D59" s="38"/>
    </row>
    <row r="60" spans="1:6" x14ac:dyDescent="0.35">
      <c r="A60" s="3" t="s">
        <v>51</v>
      </c>
      <c r="B60" s="5">
        <v>47600</v>
      </c>
      <c r="C60" s="24">
        <v>62600</v>
      </c>
      <c r="D60" s="38">
        <v>25955</v>
      </c>
      <c r="E60" s="47">
        <v>30000</v>
      </c>
    </row>
    <row r="61" spans="1:6" x14ac:dyDescent="0.35">
      <c r="A61" s="3" t="s">
        <v>52</v>
      </c>
      <c r="B61" s="5">
        <v>-2250</v>
      </c>
      <c r="C61" s="24">
        <v>-2250</v>
      </c>
      <c r="D61" s="38">
        <v>-2411</v>
      </c>
      <c r="E61" s="47">
        <v>-2500</v>
      </c>
    </row>
    <row r="62" spans="1:6" x14ac:dyDescent="0.35">
      <c r="B62" s="5"/>
      <c r="C62" s="24"/>
      <c r="D62" s="38"/>
    </row>
    <row r="63" spans="1:6" x14ac:dyDescent="0.35">
      <c r="B63" s="5"/>
      <c r="C63" s="24"/>
      <c r="D63" s="38"/>
    </row>
    <row r="64" spans="1:6" x14ac:dyDescent="0.35">
      <c r="A64" s="3" t="s">
        <v>53</v>
      </c>
      <c r="B64" s="5">
        <v>69500</v>
      </c>
      <c r="C64" s="24">
        <v>56400</v>
      </c>
      <c r="D64" s="38">
        <v>11900</v>
      </c>
      <c r="E64" s="47">
        <v>70000</v>
      </c>
    </row>
    <row r="65" spans="1:5" x14ac:dyDescent="0.35">
      <c r="A65" s="3" t="s">
        <v>54</v>
      </c>
      <c r="B65" s="5">
        <v>-21000</v>
      </c>
      <c r="C65" s="24">
        <v>-20050</v>
      </c>
      <c r="D65" s="38">
        <v>-13662</v>
      </c>
      <c r="E65" s="47">
        <v>-38700</v>
      </c>
    </row>
    <row r="66" spans="1:5" x14ac:dyDescent="0.35">
      <c r="B66" s="5"/>
      <c r="C66" s="24"/>
      <c r="D66" s="38"/>
    </row>
    <row r="67" spans="1:5" x14ac:dyDescent="0.35">
      <c r="B67" s="5"/>
      <c r="C67" s="24"/>
      <c r="D67" s="38"/>
    </row>
    <row r="68" spans="1:5" x14ac:dyDescent="0.35">
      <c r="A68" s="3" t="s">
        <v>55</v>
      </c>
      <c r="B68" s="5">
        <v>10000</v>
      </c>
      <c r="C68" s="24">
        <v>10000</v>
      </c>
      <c r="D68" s="38">
        <v>2960</v>
      </c>
      <c r="E68" s="47">
        <v>12500</v>
      </c>
    </row>
    <row r="69" spans="1:5" x14ac:dyDescent="0.35">
      <c r="A69" s="3" t="s">
        <v>56</v>
      </c>
      <c r="B69" s="5">
        <v>-500</v>
      </c>
      <c r="C69" s="24">
        <v>-500</v>
      </c>
      <c r="D69" s="38">
        <v>-74</v>
      </c>
      <c r="E69" s="47">
        <v>-500</v>
      </c>
    </row>
    <row r="70" spans="1:5" x14ac:dyDescent="0.35">
      <c r="B70" s="5"/>
      <c r="C70" s="24"/>
      <c r="D70" s="38"/>
    </row>
    <row r="71" spans="1:5" x14ac:dyDescent="0.35">
      <c r="B71" s="19"/>
      <c r="C71" s="27"/>
      <c r="D71" s="38"/>
    </row>
    <row r="72" spans="1:5" x14ac:dyDescent="0.35">
      <c r="A72" s="7" t="s">
        <v>64</v>
      </c>
      <c r="B72" s="20">
        <f>SUM(B60:B71)</f>
        <v>103350</v>
      </c>
      <c r="C72" s="20">
        <f>SUM(C60:C71)</f>
        <v>106200</v>
      </c>
      <c r="D72" s="39">
        <f>SUM(D60:D69)</f>
        <v>24668</v>
      </c>
      <c r="E72" s="50">
        <f>SUM(E60:E69)</f>
        <v>70800</v>
      </c>
    </row>
    <row r="73" spans="1:5" x14ac:dyDescent="0.35">
      <c r="A73" s="7" t="s">
        <v>57</v>
      </c>
      <c r="B73" s="20">
        <f>SUM(B61+B65+B69)</f>
        <v>-23750</v>
      </c>
      <c r="C73" s="20">
        <f>SUM(C61+C65+C69)</f>
        <v>-22800</v>
      </c>
      <c r="D73" s="39">
        <f>SUM(D61+D65+D69)</f>
        <v>-16147</v>
      </c>
      <c r="E73" s="47">
        <f>SUM(E61+E65+E69)</f>
        <v>-41700</v>
      </c>
    </row>
    <row r="74" spans="1:5" x14ac:dyDescent="0.35">
      <c r="A74" s="51" t="s">
        <v>65</v>
      </c>
      <c r="B74" s="21"/>
      <c r="C74" s="36"/>
      <c r="E74" s="50">
        <v>29100</v>
      </c>
    </row>
  </sheetData>
  <printOptions gridLines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fc4942-8f33-4281-968e-e08356d9e6cd">
      <Terms xmlns="http://schemas.microsoft.com/office/infopath/2007/PartnerControls"/>
    </lcf76f155ced4ddcb4097134ff3c332f>
    <TaxCatchAll xmlns="c00237d2-6747-4bf2-9183-71966a089c6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44EEADA24C9D419266C93DB640233D" ma:contentTypeVersion="16" ma:contentTypeDescription="Create a new document." ma:contentTypeScope="" ma:versionID="521a81dec3a3b7ea6ed1a9c9a4c73fe3">
  <xsd:schema xmlns:xsd="http://www.w3.org/2001/XMLSchema" xmlns:xs="http://www.w3.org/2001/XMLSchema" xmlns:p="http://schemas.microsoft.com/office/2006/metadata/properties" xmlns:ns2="c4fc4942-8f33-4281-968e-e08356d9e6cd" xmlns:ns3="c00237d2-6747-4bf2-9183-71966a089c65" targetNamespace="http://schemas.microsoft.com/office/2006/metadata/properties" ma:root="true" ma:fieldsID="d2b7d9a83ecda8993182a394a60d6e56" ns2:_="" ns3:_="">
    <xsd:import namespace="c4fc4942-8f33-4281-968e-e08356d9e6cd"/>
    <xsd:import namespace="c00237d2-6747-4bf2-9183-71966a089c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c4942-8f33-4281-968e-e08356d9e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5c507f-0925-4db0-a0ea-173cd8ef9d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37d2-6747-4bf2-9183-71966a089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eb24b6-35dc-488c-8089-15c3569b7b74}" ma:internalName="TaxCatchAll" ma:showField="CatchAllData" ma:web="c00237d2-6747-4bf2-9183-71966a089c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8CD5CD-18B6-49E3-BD3D-06FD489B1E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E45B17-AE69-44CE-B643-6157AAA95780}">
  <ds:schemaRefs>
    <ds:schemaRef ds:uri="http://schemas.microsoft.com/office/2006/metadata/properties"/>
    <ds:schemaRef ds:uri="http://schemas.microsoft.com/office/infopath/2007/PartnerControls"/>
    <ds:schemaRef ds:uri="c4fc4942-8f33-4281-968e-e08356d9e6cd"/>
    <ds:schemaRef ds:uri="c00237d2-6747-4bf2-9183-71966a089c65"/>
  </ds:schemaRefs>
</ds:datastoreItem>
</file>

<file path=customXml/itemProps3.xml><?xml version="1.0" encoding="utf-8"?>
<ds:datastoreItem xmlns:ds="http://schemas.openxmlformats.org/officeDocument/2006/customXml" ds:itemID="{A880B510-91B3-4F2B-BA2D-FA9171844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c4942-8f33-4281-968e-e08356d9e6cd"/>
    <ds:schemaRef ds:uri="c00237d2-6747-4bf2-9183-71966a089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Ryan</dc:creator>
  <cp:lastModifiedBy>Kristie Ryan</cp:lastModifiedBy>
  <cp:lastPrinted>2023-06-15T15:50:44Z</cp:lastPrinted>
  <dcterms:created xsi:type="dcterms:W3CDTF">2022-05-09T04:08:11Z</dcterms:created>
  <dcterms:modified xsi:type="dcterms:W3CDTF">2023-07-10T22:27:09Z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0x0101005B44EEADA24C9D419266C93DB640233D</vt:lpwstr>
  </property>
  <property fmtid="{D5CDD505-2E9C-101B-9397-08002B2CF9AE}" pid="3" name="MediaServiceImageTags">
    <vt:lpwstr/>
  </property>
</Properties>
</file>