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2022-2023 Grant Submissions\"/>
    </mc:Choice>
  </mc:AlternateContent>
  <xr:revisionPtr revIDLastSave="0" documentId="8_{0181C0DD-6B9D-4F6B-A2E5-72570A853BB9}" xr6:coauthVersionLast="47" xr6:coauthVersionMax="47" xr10:uidLastSave="{00000000-0000-0000-0000-000000000000}"/>
  <bookViews>
    <workbookView xWindow="-120" yWindow="-120" windowWidth="29040" windowHeight="15840" xr2:uid="{82AC81AA-39C7-4EA0-BF20-B0F10A6B2349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1" l="1"/>
  <c r="B47" i="1"/>
  <c r="B60" i="1"/>
  <c r="B64" i="1"/>
  <c r="B84" i="1"/>
  <c r="B85" i="1"/>
  <c r="B86" i="1"/>
  <c r="B87" i="1"/>
  <c r="B89" i="1"/>
  <c r="B90" i="1"/>
  <c r="B91" i="1"/>
  <c r="B133" i="1"/>
  <c r="B137" i="1" s="1"/>
  <c r="B135" i="1"/>
  <c r="B61" i="1" l="1"/>
  <c r="B136" i="1" s="1"/>
</calcChain>
</file>

<file path=xl/sharedStrings.xml><?xml version="1.0" encoding="utf-8"?>
<sst xmlns="http://schemas.openxmlformats.org/spreadsheetml/2006/main" count="134" uniqueCount="127">
  <si>
    <t>Clarksville Montgomery County Ajax Turner Senior Citizens Center</t>
  </si>
  <si>
    <t>Budget</t>
  </si>
  <si>
    <t>2022-2023</t>
  </si>
  <si>
    <t>Income:</t>
  </si>
  <si>
    <t>Allocations…</t>
  </si>
  <si>
    <t xml:space="preserve">     City- General Support</t>
  </si>
  <si>
    <t xml:space="preserve">     United Way</t>
  </si>
  <si>
    <t xml:space="preserve">     GNRC- Federal-Title III-B</t>
  </si>
  <si>
    <t xml:space="preserve">     GNRC- Federal-Title III-B CARES</t>
  </si>
  <si>
    <t xml:space="preserve">     GNRC- Federal-Title III-D</t>
  </si>
  <si>
    <t xml:space="preserve">     GNRC-State</t>
  </si>
  <si>
    <t xml:space="preserve">     PPP</t>
  </si>
  <si>
    <t>Totals</t>
  </si>
  <si>
    <t>Self Generated…</t>
  </si>
  <si>
    <t>Contributions…</t>
  </si>
  <si>
    <t>Donations…</t>
  </si>
  <si>
    <t xml:space="preserve">     ADC Donations</t>
  </si>
  <si>
    <t xml:space="preserve">     Other Than Participants</t>
  </si>
  <si>
    <t xml:space="preserve">     Goodie Bag Donation</t>
  </si>
  <si>
    <t xml:space="preserve">     Special Purposes</t>
  </si>
  <si>
    <t xml:space="preserve">     Toward Food</t>
  </si>
  <si>
    <t xml:space="preserve">     Memorials</t>
  </si>
  <si>
    <t xml:space="preserve">     Giving Tree</t>
  </si>
  <si>
    <t xml:space="preserve">     Other</t>
  </si>
  <si>
    <t>Fees…</t>
  </si>
  <si>
    <t xml:space="preserve">     Adult Day Care</t>
  </si>
  <si>
    <t xml:space="preserve">     Options</t>
  </si>
  <si>
    <t xml:space="preserve">     Options- CARES</t>
  </si>
  <si>
    <t xml:space="preserve">     Annual Membership Fees </t>
  </si>
  <si>
    <t xml:space="preserve">     Ceramics</t>
  </si>
  <si>
    <t xml:space="preserve">     Cokes &amp; Coffee</t>
  </si>
  <si>
    <t xml:space="preserve">     Copies</t>
  </si>
  <si>
    <t xml:space="preserve">     Dances: Ballrm/Line</t>
  </si>
  <si>
    <t xml:space="preserve">     Dances: Friday</t>
  </si>
  <si>
    <t xml:space="preserve">     Dances: Saturday</t>
  </si>
  <si>
    <t xml:space="preserve">     Dances: Other</t>
  </si>
  <si>
    <t xml:space="preserve">     Dances: Special</t>
  </si>
  <si>
    <t xml:space="preserve">     Lunches</t>
  </si>
  <si>
    <t xml:space="preserve">     Lunches for ADC</t>
  </si>
  <si>
    <t xml:space="preserve">     Snacks for Dances</t>
  </si>
  <si>
    <t xml:space="preserve">     Thrift Shop</t>
  </si>
  <si>
    <t xml:space="preserve">     Other Fees</t>
  </si>
  <si>
    <t xml:space="preserve">     Yard Sales</t>
  </si>
  <si>
    <t xml:space="preserve">     Trips</t>
  </si>
  <si>
    <t>Fundraisers…</t>
  </si>
  <si>
    <t xml:space="preserve">     ADC Fundraisers</t>
  </si>
  <si>
    <t xml:space="preserve">     All Bazaars</t>
  </si>
  <si>
    <t xml:space="preserve">     Other Fundraisers</t>
  </si>
  <si>
    <t xml:space="preserve">     Fundraising Goal</t>
  </si>
  <si>
    <t>Added Other Income...</t>
  </si>
  <si>
    <t xml:space="preserve">     Reserved Funds Prior Yr</t>
  </si>
  <si>
    <t xml:space="preserve">     Other Income</t>
  </si>
  <si>
    <t xml:space="preserve">     Newsletter Ads</t>
  </si>
  <si>
    <t xml:space="preserve">     Rental Income</t>
  </si>
  <si>
    <t>Total of Income</t>
  </si>
  <si>
    <t>Proposed</t>
  </si>
  <si>
    <t>Expenses:</t>
  </si>
  <si>
    <t>Automotive Costs…</t>
  </si>
  <si>
    <t xml:space="preserve">      Automobile Expense</t>
  </si>
  <si>
    <t xml:space="preserve">      Auto Insurance</t>
  </si>
  <si>
    <t xml:space="preserve">      Repairs:  Auto</t>
  </si>
  <si>
    <t>Capital Improvements…</t>
  </si>
  <si>
    <t>Chore Service…</t>
  </si>
  <si>
    <t>Communications:</t>
  </si>
  <si>
    <t xml:space="preserve">      Advertising/Marketing</t>
  </si>
  <si>
    <t xml:space="preserve">      Cable TV</t>
  </si>
  <si>
    <t xml:space="preserve">      Internet Home Page</t>
  </si>
  <si>
    <t xml:space="preserve">      Dues</t>
  </si>
  <si>
    <t xml:space="preserve">      Telephone</t>
  </si>
  <si>
    <t>Contractual Costs…</t>
  </si>
  <si>
    <t xml:space="preserve">      Janitorial</t>
  </si>
  <si>
    <t xml:space="preserve">      Lawn Care</t>
  </si>
  <si>
    <t>Dance Program Costs…</t>
  </si>
  <si>
    <t xml:space="preserve">     Band Expense</t>
  </si>
  <si>
    <t>Employee Expenses…</t>
  </si>
  <si>
    <t xml:space="preserve">     Payroll Expenses</t>
  </si>
  <si>
    <t xml:space="preserve">     Payroll Tax Match </t>
  </si>
  <si>
    <t xml:space="preserve">     Unemployment Insurance</t>
  </si>
  <si>
    <t xml:space="preserve">     Workmans Comp. Ins.</t>
  </si>
  <si>
    <t>Employee Benefits…</t>
  </si>
  <si>
    <t xml:space="preserve">     Dental Insurance</t>
  </si>
  <si>
    <t xml:space="preserve">     Medical Allowance </t>
  </si>
  <si>
    <t xml:space="preserve">     Retirement Benefits</t>
  </si>
  <si>
    <t xml:space="preserve">     Other Benefits</t>
  </si>
  <si>
    <t>Endowment Expense…</t>
  </si>
  <si>
    <t>Equipment Expenses…</t>
  </si>
  <si>
    <t>Food Program Costs…</t>
  </si>
  <si>
    <t xml:space="preserve">     Food Expense</t>
  </si>
  <si>
    <t xml:space="preserve">     Supplies:Goodie Bag </t>
  </si>
  <si>
    <t xml:space="preserve">     Supplies:Non Food Kit.</t>
  </si>
  <si>
    <t>Insurances…</t>
  </si>
  <si>
    <t xml:space="preserve">     Liability- Board</t>
  </si>
  <si>
    <t xml:space="preserve">     Liability - General</t>
  </si>
  <si>
    <t xml:space="preserve">     Liability- ADC</t>
  </si>
  <si>
    <t>Legal costs…</t>
  </si>
  <si>
    <t xml:space="preserve">     Audit</t>
  </si>
  <si>
    <t xml:space="preserve">     Bonding</t>
  </si>
  <si>
    <t xml:space="preserve">     Licenses and Permits</t>
  </si>
  <si>
    <t>Newsletter Costs…</t>
  </si>
  <si>
    <t xml:space="preserve">     Postage &amp; Delivery</t>
  </si>
  <si>
    <t xml:space="preserve">     Printing</t>
  </si>
  <si>
    <t>Occupancy costs…</t>
  </si>
  <si>
    <t xml:space="preserve">     Repairs: Building</t>
  </si>
  <si>
    <t xml:space="preserve">     Rep:Equip.or Comput.</t>
  </si>
  <si>
    <t xml:space="preserve">     Office Supplies</t>
  </si>
  <si>
    <t xml:space="preserve">            Copier Contracts</t>
  </si>
  <si>
    <t xml:space="preserve">     Other, Cleaning</t>
  </si>
  <si>
    <t xml:space="preserve">     Security System</t>
  </si>
  <si>
    <t xml:space="preserve">     Electric</t>
  </si>
  <si>
    <t xml:space="preserve">     Gas &amp; Water</t>
  </si>
  <si>
    <t xml:space="preserve">     Garbage Disposal</t>
  </si>
  <si>
    <t>Program Costs…</t>
  </si>
  <si>
    <t xml:space="preserve">     Supplies:  Ceramic</t>
  </si>
  <si>
    <t xml:space="preserve">     ADC Program Expense</t>
  </si>
  <si>
    <t xml:space="preserve">     ADC Lunches</t>
  </si>
  <si>
    <t xml:space="preserve">     Special Events Prog Exp</t>
  </si>
  <si>
    <t xml:space="preserve">     Marketing/Fundraising</t>
  </si>
  <si>
    <t xml:space="preserve">     Volunteers</t>
  </si>
  <si>
    <t xml:space="preserve">     General Prog Expense</t>
  </si>
  <si>
    <t xml:space="preserve">     Thrift Shop </t>
  </si>
  <si>
    <t xml:space="preserve">     Refunds-Transp.</t>
  </si>
  <si>
    <t>Training costs…</t>
  </si>
  <si>
    <t xml:space="preserve">     Travel</t>
  </si>
  <si>
    <t>Other Expense</t>
  </si>
  <si>
    <t xml:space="preserve">Income </t>
  </si>
  <si>
    <t>Expenses</t>
  </si>
  <si>
    <t xml:space="preserve">2022-2023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</si>
</sst>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2" xfId="0" applyFont="1" applyBorder="1"/>
    <xf numFmtId="42" fontId="5" fillId="0" borderId="3" xfId="1" applyNumberFormat="1" applyFont="1" applyFill="1" applyBorder="1" applyAlignment="1">
      <alignment horizontal="center"/>
    </xf>
    <xf numFmtId="0" fontId="2" fillId="0" borderId="4" xfId="0" applyFont="1" applyBorder="1"/>
    <xf numFmtId="42" fontId="5" fillId="0" borderId="5" xfId="1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42" fontId="5" fillId="0" borderId="6" xfId="1" applyNumberFormat="1" applyFont="1" applyFill="1" applyBorder="1" applyAlignment="1">
      <alignment horizontal="center"/>
    </xf>
    <xf numFmtId="0" fontId="7" fillId="2" borderId="7" xfId="0" applyFont="1" applyFill="1" applyBorder="1"/>
    <xf numFmtId="42" fontId="5" fillId="2" borderId="6" xfId="1" applyNumberFormat="1" applyFont="1" applyFill="1" applyBorder="1"/>
    <xf numFmtId="0" fontId="3" fillId="0" borderId="7" xfId="0" applyFont="1" applyBorder="1"/>
    <xf numFmtId="42" fontId="5" fillId="0" borderId="6" xfId="1" applyNumberFormat="1" applyFont="1" applyFill="1" applyBorder="1"/>
    <xf numFmtId="42" fontId="5" fillId="0" borderId="6" xfId="1" applyNumberFormat="1" applyFont="1" applyBorder="1"/>
    <xf numFmtId="0" fontId="3" fillId="3" borderId="7" xfId="0" applyFont="1" applyFill="1" applyBorder="1" applyAlignment="1">
      <alignment horizontal="right"/>
    </xf>
    <xf numFmtId="42" fontId="5" fillId="0" borderId="8" xfId="1" applyNumberFormat="1" applyFont="1" applyFill="1" applyBorder="1"/>
    <xf numFmtId="42" fontId="5" fillId="0" borderId="9" xfId="1" applyNumberFormat="1" applyFont="1" applyFill="1" applyBorder="1"/>
    <xf numFmtId="42" fontId="5" fillId="2" borderId="5" xfId="1" applyNumberFormat="1" applyFont="1" applyFill="1" applyBorder="1"/>
    <xf numFmtId="42" fontId="5" fillId="0" borderId="5" xfId="1" applyNumberFormat="1" applyFont="1" applyBorder="1"/>
    <xf numFmtId="0" fontId="3" fillId="0" borderId="10" xfId="0" applyFont="1" applyBorder="1"/>
    <xf numFmtId="0" fontId="8" fillId="3" borderId="7" xfId="0" applyFont="1" applyFill="1" applyBorder="1"/>
    <xf numFmtId="42" fontId="5" fillId="3" borderId="6" xfId="1" applyNumberFormat="1" applyFont="1" applyFill="1" applyBorder="1"/>
    <xf numFmtId="0" fontId="8" fillId="0" borderId="7" xfId="0" applyFont="1" applyBorder="1"/>
    <xf numFmtId="42" fontId="5" fillId="0" borderId="1" xfId="1" applyNumberFormat="1" applyFont="1" applyFill="1" applyBorder="1"/>
    <xf numFmtId="0" fontId="4" fillId="0" borderId="7" xfId="0" applyFont="1" applyBorder="1"/>
    <xf numFmtId="0" fontId="9" fillId="2" borderId="7" xfId="0" applyFont="1" applyFill="1" applyBorder="1"/>
    <xf numFmtId="42" fontId="5" fillId="3" borderId="6" xfId="0" applyNumberFormat="1" applyFont="1" applyFill="1" applyBorder="1"/>
    <xf numFmtId="0" fontId="2" fillId="0" borderId="11" xfId="0" applyFont="1" applyBorder="1"/>
    <xf numFmtId="0" fontId="5" fillId="4" borderId="10" xfId="0" applyFont="1" applyFill="1" applyBorder="1"/>
    <xf numFmtId="42" fontId="5" fillId="4" borderId="6" xfId="0" applyNumberFormat="1" applyFont="1" applyFill="1" applyBorder="1"/>
    <xf numFmtId="42" fontId="5" fillId="4" borderId="5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ssible%20Budget%202022-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ed 2022-2023 "/>
      <sheetName val="Proposed 2022-2023 r1"/>
      <sheetName val="Proposed 2022-2023 r2"/>
      <sheetName val="Personnel"/>
      <sheetName val="Personnel R1"/>
      <sheetName val="Personnel R2"/>
      <sheetName val="Current Staff"/>
      <sheetName val="ADC"/>
      <sheetName val="Nutrition"/>
      <sheetName val="General"/>
      <sheetName val="Position"/>
    </sheetNames>
    <sheetDataSet>
      <sheetData sheetId="0"/>
      <sheetData sheetId="1"/>
      <sheetData sheetId="2"/>
      <sheetData sheetId="3"/>
      <sheetData sheetId="4"/>
      <sheetData sheetId="5">
        <row r="41">
          <cell r="E41">
            <v>541268</v>
          </cell>
          <cell r="F41">
            <v>41407.002</v>
          </cell>
          <cell r="G41">
            <v>2295</v>
          </cell>
          <cell r="H41">
            <v>7036.4840000000004</v>
          </cell>
          <cell r="I41">
            <v>3814.8</v>
          </cell>
          <cell r="J41">
            <v>11609.519999999999</v>
          </cell>
          <cell r="K41">
            <v>11609.519999999999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624ED-C862-4E7B-939F-B527A6E96DEC}">
  <dimension ref="A1:B137"/>
  <sheetViews>
    <sheetView tabSelected="1" workbookViewId="0">
      <selection activeCell="E4" sqref="E4"/>
    </sheetView>
  </sheetViews>
  <sheetFormatPr defaultRowHeight="15" x14ac:dyDescent="0.25"/>
  <cols>
    <col min="1" max="1" width="36.42578125" customWidth="1"/>
    <col min="2" max="2" width="16.5703125" customWidth="1"/>
  </cols>
  <sheetData>
    <row r="1" spans="1:2" ht="18" x14ac:dyDescent="0.25">
      <c r="A1" s="1" t="s">
        <v>0</v>
      </c>
      <c r="B1" s="2"/>
    </row>
    <row r="2" spans="1:2" ht="18.75" thickBot="1" x14ac:dyDescent="0.3">
      <c r="A2" s="3" t="s">
        <v>126</v>
      </c>
      <c r="B2" s="4"/>
    </row>
    <row r="3" spans="1:2" ht="18" x14ac:dyDescent="0.25">
      <c r="A3" s="5"/>
      <c r="B3" s="6" t="s">
        <v>1</v>
      </c>
    </row>
    <row r="4" spans="1:2" ht="18.75" thickBot="1" x14ac:dyDescent="0.3">
      <c r="A4" s="7"/>
      <c r="B4" s="8" t="s">
        <v>2</v>
      </c>
    </row>
    <row r="5" spans="1:2" ht="18.75" thickBot="1" x14ac:dyDescent="0.3">
      <c r="A5" s="9" t="s">
        <v>3</v>
      </c>
      <c r="B5" s="10"/>
    </row>
    <row r="6" spans="1:2" ht="15.75" x14ac:dyDescent="0.25">
      <c r="A6" s="11" t="s">
        <v>4</v>
      </c>
      <c r="B6" s="12"/>
    </row>
    <row r="7" spans="1:2" ht="15.75" x14ac:dyDescent="0.25">
      <c r="A7" s="13" t="s">
        <v>5</v>
      </c>
      <c r="B7" s="14">
        <v>546091</v>
      </c>
    </row>
    <row r="8" spans="1:2" ht="15.75" x14ac:dyDescent="0.25">
      <c r="A8" s="13" t="s">
        <v>6</v>
      </c>
      <c r="B8" s="14">
        <v>28249</v>
      </c>
    </row>
    <row r="9" spans="1:2" ht="15.75" x14ac:dyDescent="0.25">
      <c r="A9" s="13" t="s">
        <v>7</v>
      </c>
      <c r="B9" s="15">
        <v>30397</v>
      </c>
    </row>
    <row r="10" spans="1:2" ht="15.75" x14ac:dyDescent="0.25">
      <c r="A10" s="13" t="s">
        <v>8</v>
      </c>
      <c r="B10" s="15">
        <v>0</v>
      </c>
    </row>
    <row r="11" spans="1:2" ht="15.75" x14ac:dyDescent="0.25">
      <c r="A11" s="13" t="s">
        <v>9</v>
      </c>
      <c r="B11" s="15">
        <v>1000</v>
      </c>
    </row>
    <row r="12" spans="1:2" ht="15.75" x14ac:dyDescent="0.25">
      <c r="A12" s="13" t="s">
        <v>10</v>
      </c>
      <c r="B12" s="15">
        <v>8588</v>
      </c>
    </row>
    <row r="13" spans="1:2" ht="16.5" thickBot="1" x14ac:dyDescent="0.3">
      <c r="A13" s="13" t="s">
        <v>11</v>
      </c>
      <c r="B13" s="15"/>
    </row>
    <row r="14" spans="1:2" ht="16.5" thickBot="1" x14ac:dyDescent="0.3">
      <c r="A14" s="16" t="s">
        <v>12</v>
      </c>
      <c r="B14" s="17">
        <f>SUM(B7:B13)</f>
        <v>614325</v>
      </c>
    </row>
    <row r="15" spans="1:2" ht="15.75" x14ac:dyDescent="0.25">
      <c r="A15" s="11" t="s">
        <v>13</v>
      </c>
      <c r="B15" s="12"/>
    </row>
    <row r="16" spans="1:2" ht="15.75" x14ac:dyDescent="0.25">
      <c r="A16" s="11" t="s">
        <v>14</v>
      </c>
      <c r="B16" s="12"/>
    </row>
    <row r="17" spans="1:2" ht="16.5" thickBot="1" x14ac:dyDescent="0.3">
      <c r="A17" s="11" t="s">
        <v>15</v>
      </c>
      <c r="B17" s="19"/>
    </row>
    <row r="18" spans="1:2" ht="15.75" x14ac:dyDescent="0.25">
      <c r="A18" s="13" t="s">
        <v>16</v>
      </c>
      <c r="B18" s="15"/>
    </row>
    <row r="19" spans="1:2" ht="15.75" x14ac:dyDescent="0.25">
      <c r="A19" s="13" t="s">
        <v>17</v>
      </c>
      <c r="B19" s="15"/>
    </row>
    <row r="20" spans="1:2" ht="15.75" x14ac:dyDescent="0.25">
      <c r="A20" s="13" t="s">
        <v>18</v>
      </c>
      <c r="B20" s="15"/>
    </row>
    <row r="21" spans="1:2" ht="15.75" x14ac:dyDescent="0.25">
      <c r="A21" s="13" t="s">
        <v>19</v>
      </c>
      <c r="B21" s="15"/>
    </row>
    <row r="22" spans="1:2" ht="15.75" x14ac:dyDescent="0.25">
      <c r="A22" s="13" t="s">
        <v>20</v>
      </c>
      <c r="B22" s="15"/>
    </row>
    <row r="23" spans="1:2" ht="15.75" x14ac:dyDescent="0.25">
      <c r="A23" s="13" t="s">
        <v>21</v>
      </c>
      <c r="B23" s="15"/>
    </row>
    <row r="24" spans="1:2" ht="15.75" x14ac:dyDescent="0.25">
      <c r="A24" s="13" t="s">
        <v>22</v>
      </c>
      <c r="B24" s="15"/>
    </row>
    <row r="25" spans="1:2" ht="16.5" thickBot="1" x14ac:dyDescent="0.3">
      <c r="A25" s="13" t="s">
        <v>23</v>
      </c>
      <c r="B25" s="15"/>
    </row>
    <row r="26" spans="1:2" ht="16.5" thickBot="1" x14ac:dyDescent="0.3">
      <c r="A26" s="16" t="s">
        <v>12</v>
      </c>
      <c r="B26" s="18">
        <v>10000</v>
      </c>
    </row>
    <row r="27" spans="1:2" ht="15.75" x14ac:dyDescent="0.25">
      <c r="A27" s="11" t="s">
        <v>24</v>
      </c>
      <c r="B27" s="12"/>
    </row>
    <row r="28" spans="1:2" ht="15.75" x14ac:dyDescent="0.25">
      <c r="A28" s="13" t="s">
        <v>25</v>
      </c>
      <c r="B28" s="15">
        <v>73080</v>
      </c>
    </row>
    <row r="29" spans="1:2" ht="15.75" x14ac:dyDescent="0.25">
      <c r="A29" s="13" t="s">
        <v>26</v>
      </c>
      <c r="B29" s="15">
        <v>54000</v>
      </c>
    </row>
    <row r="30" spans="1:2" ht="15.75" x14ac:dyDescent="0.25">
      <c r="A30" s="13" t="s">
        <v>27</v>
      </c>
      <c r="B30" s="15">
        <v>0</v>
      </c>
    </row>
    <row r="31" spans="1:2" ht="15.75" x14ac:dyDescent="0.25">
      <c r="A31" s="13" t="s">
        <v>28</v>
      </c>
      <c r="B31" s="15">
        <v>19000</v>
      </c>
    </row>
    <row r="32" spans="1:2" ht="15.75" x14ac:dyDescent="0.25">
      <c r="A32" s="13" t="s">
        <v>29</v>
      </c>
      <c r="B32" s="15">
        <v>3000</v>
      </c>
    </row>
    <row r="33" spans="1:2" ht="15.75" x14ac:dyDescent="0.25">
      <c r="A33" s="13" t="s">
        <v>30</v>
      </c>
      <c r="B33" s="15">
        <v>1000</v>
      </c>
    </row>
    <row r="34" spans="1:2" ht="15.75" x14ac:dyDescent="0.25">
      <c r="A34" s="13" t="s">
        <v>31</v>
      </c>
      <c r="B34" s="15">
        <v>100</v>
      </c>
    </row>
    <row r="35" spans="1:2" ht="15.75" x14ac:dyDescent="0.25">
      <c r="A35" s="13" t="s">
        <v>32</v>
      </c>
      <c r="B35" s="15"/>
    </row>
    <row r="36" spans="1:2" ht="15.75" x14ac:dyDescent="0.25">
      <c r="A36" s="13" t="s">
        <v>33</v>
      </c>
      <c r="B36" s="15"/>
    </row>
    <row r="37" spans="1:2" ht="15.75" x14ac:dyDescent="0.25">
      <c r="A37" s="13" t="s">
        <v>34</v>
      </c>
      <c r="B37" s="15"/>
    </row>
    <row r="38" spans="1:2" ht="15.75" x14ac:dyDescent="0.25">
      <c r="A38" s="13" t="s">
        <v>35</v>
      </c>
      <c r="B38" s="15"/>
    </row>
    <row r="39" spans="1:2" ht="15.75" x14ac:dyDescent="0.25">
      <c r="A39" s="13" t="s">
        <v>36</v>
      </c>
      <c r="B39" s="15"/>
    </row>
    <row r="40" spans="1:2" ht="15.75" x14ac:dyDescent="0.25">
      <c r="A40" s="13" t="s">
        <v>37</v>
      </c>
      <c r="B40" s="15">
        <v>44400</v>
      </c>
    </row>
    <row r="41" spans="1:2" ht="15.75" x14ac:dyDescent="0.25">
      <c r="A41" s="13" t="s">
        <v>38</v>
      </c>
      <c r="B41" s="15">
        <v>14800</v>
      </c>
    </row>
    <row r="42" spans="1:2" ht="15.75" x14ac:dyDescent="0.25">
      <c r="A42" s="13" t="s">
        <v>39</v>
      </c>
      <c r="B42" s="15"/>
    </row>
    <row r="43" spans="1:2" ht="15.75" x14ac:dyDescent="0.25">
      <c r="A43" s="13" t="s">
        <v>40</v>
      </c>
      <c r="B43" s="15">
        <v>12000</v>
      </c>
    </row>
    <row r="44" spans="1:2" ht="15.75" x14ac:dyDescent="0.25">
      <c r="A44" s="13" t="s">
        <v>41</v>
      </c>
      <c r="B44" s="15">
        <v>500</v>
      </c>
    </row>
    <row r="45" spans="1:2" ht="15.75" x14ac:dyDescent="0.25">
      <c r="A45" s="13" t="s">
        <v>42</v>
      </c>
      <c r="B45" s="15">
        <v>1500</v>
      </c>
    </row>
    <row r="46" spans="1:2" ht="16.5" thickBot="1" x14ac:dyDescent="0.3">
      <c r="A46" s="13" t="s">
        <v>43</v>
      </c>
      <c r="B46" s="20"/>
    </row>
    <row r="47" spans="1:2" ht="16.5" thickBot="1" x14ac:dyDescent="0.3">
      <c r="A47" s="16" t="s">
        <v>12</v>
      </c>
      <c r="B47" s="17">
        <f t="shared" ref="B47" si="0">SUM(B28:B46)</f>
        <v>223380</v>
      </c>
    </row>
    <row r="48" spans="1:2" ht="15.75" x14ac:dyDescent="0.25">
      <c r="A48" s="11" t="s">
        <v>44</v>
      </c>
      <c r="B48" s="12"/>
    </row>
    <row r="49" spans="1:2" ht="15.75" x14ac:dyDescent="0.25">
      <c r="A49" s="21" t="s">
        <v>45</v>
      </c>
      <c r="B49" s="15"/>
    </row>
    <row r="50" spans="1:2" ht="15.75" x14ac:dyDescent="0.25">
      <c r="A50" s="21" t="s">
        <v>46</v>
      </c>
      <c r="B50" s="15"/>
    </row>
    <row r="51" spans="1:2" ht="15.75" x14ac:dyDescent="0.25">
      <c r="A51" s="21" t="s">
        <v>47</v>
      </c>
      <c r="B51" s="15"/>
    </row>
    <row r="52" spans="1:2" ht="16.5" thickBot="1" x14ac:dyDescent="0.3">
      <c r="A52" s="21" t="s">
        <v>48</v>
      </c>
      <c r="B52" s="15"/>
    </row>
    <row r="53" spans="1:2" ht="16.5" thickBot="1" x14ac:dyDescent="0.3">
      <c r="A53" s="16" t="s">
        <v>12</v>
      </c>
      <c r="B53" s="17">
        <v>15000</v>
      </c>
    </row>
    <row r="54" spans="1:2" ht="15.75" x14ac:dyDescent="0.25">
      <c r="A54" s="11" t="s">
        <v>49</v>
      </c>
      <c r="B54" s="12"/>
    </row>
    <row r="55" spans="1:2" ht="15.75" x14ac:dyDescent="0.25">
      <c r="A55" s="13" t="s">
        <v>21</v>
      </c>
      <c r="B55" s="15"/>
    </row>
    <row r="56" spans="1:2" ht="15.75" x14ac:dyDescent="0.25">
      <c r="A56" s="13" t="s">
        <v>50</v>
      </c>
      <c r="B56" s="15"/>
    </row>
    <row r="57" spans="1:2" ht="15.75" x14ac:dyDescent="0.25">
      <c r="A57" s="13" t="s">
        <v>51</v>
      </c>
      <c r="B57" s="15"/>
    </row>
    <row r="58" spans="1:2" ht="15.75" x14ac:dyDescent="0.25">
      <c r="A58" s="13" t="s">
        <v>52</v>
      </c>
      <c r="B58" s="15"/>
    </row>
    <row r="59" spans="1:2" ht="16.5" thickBot="1" x14ac:dyDescent="0.3">
      <c r="A59" s="13" t="s">
        <v>53</v>
      </c>
      <c r="B59" s="20">
        <v>12000</v>
      </c>
    </row>
    <row r="60" spans="1:2" ht="16.5" thickBot="1" x14ac:dyDescent="0.3">
      <c r="A60" s="16" t="s">
        <v>12</v>
      </c>
      <c r="B60" s="17">
        <f>SUM(B54:B59)</f>
        <v>12000</v>
      </c>
    </row>
    <row r="61" spans="1:2" ht="15.75" x14ac:dyDescent="0.25">
      <c r="A61" s="22" t="s">
        <v>54</v>
      </c>
      <c r="B61" s="23">
        <f t="shared" ref="B61" si="1">B14+B26+B47+B53+B60</f>
        <v>874705</v>
      </c>
    </row>
    <row r="62" spans="1:2" ht="16.5" thickBot="1" x14ac:dyDescent="0.3">
      <c r="A62" s="24"/>
      <c r="B62" s="25"/>
    </row>
    <row r="63" spans="1:2" ht="18" x14ac:dyDescent="0.25">
      <c r="A63" s="5"/>
      <c r="B63" s="6" t="s">
        <v>55</v>
      </c>
    </row>
    <row r="64" spans="1:2" ht="18.75" thickBot="1" x14ac:dyDescent="0.3">
      <c r="A64" s="7"/>
      <c r="B64" s="8" t="str">
        <f>+B4</f>
        <v>2022-2023</v>
      </c>
    </row>
    <row r="65" spans="1:2" ht="18.75" thickBot="1" x14ac:dyDescent="0.3">
      <c r="A65" s="9" t="s">
        <v>56</v>
      </c>
      <c r="B65" s="6"/>
    </row>
    <row r="66" spans="1:2" ht="15.75" x14ac:dyDescent="0.25">
      <c r="A66" s="11" t="s">
        <v>57</v>
      </c>
      <c r="B66" s="12"/>
    </row>
    <row r="67" spans="1:2" ht="15.75" x14ac:dyDescent="0.25">
      <c r="A67" s="13" t="s">
        <v>58</v>
      </c>
      <c r="B67" s="15">
        <v>1000</v>
      </c>
    </row>
    <row r="68" spans="1:2" ht="15.75" x14ac:dyDescent="0.25">
      <c r="A68" s="13" t="s">
        <v>59</v>
      </c>
      <c r="B68" s="15">
        <v>2800</v>
      </c>
    </row>
    <row r="69" spans="1:2" ht="15.75" x14ac:dyDescent="0.25">
      <c r="A69" s="13" t="s">
        <v>60</v>
      </c>
      <c r="B69" s="15">
        <v>500</v>
      </c>
    </row>
    <row r="70" spans="1:2" ht="15.75" x14ac:dyDescent="0.25">
      <c r="A70" s="11" t="s">
        <v>61</v>
      </c>
      <c r="B70" s="12"/>
    </row>
    <row r="71" spans="1:2" ht="15.75" x14ac:dyDescent="0.25">
      <c r="A71" s="11" t="s">
        <v>62</v>
      </c>
      <c r="B71" s="12"/>
    </row>
    <row r="72" spans="1:2" ht="15.75" x14ac:dyDescent="0.25">
      <c r="A72" s="11" t="s">
        <v>63</v>
      </c>
      <c r="B72" s="12"/>
    </row>
    <row r="73" spans="1:2" ht="15.75" x14ac:dyDescent="0.25">
      <c r="A73" s="13" t="s">
        <v>64</v>
      </c>
      <c r="B73" s="15"/>
    </row>
    <row r="74" spans="1:2" ht="15.75" x14ac:dyDescent="0.25">
      <c r="A74" s="13" t="s">
        <v>65</v>
      </c>
      <c r="B74" s="15">
        <v>1200</v>
      </c>
    </row>
    <row r="75" spans="1:2" ht="15.75" x14ac:dyDescent="0.25">
      <c r="A75" s="13" t="s">
        <v>66</v>
      </c>
      <c r="B75" s="15">
        <v>1000</v>
      </c>
    </row>
    <row r="76" spans="1:2" ht="15.75" x14ac:dyDescent="0.25">
      <c r="A76" s="13" t="s">
        <v>67</v>
      </c>
      <c r="B76" s="15">
        <v>500</v>
      </c>
    </row>
    <row r="77" spans="1:2" ht="15.75" x14ac:dyDescent="0.25">
      <c r="A77" s="13" t="s">
        <v>68</v>
      </c>
      <c r="B77" s="15">
        <v>3000</v>
      </c>
    </row>
    <row r="78" spans="1:2" ht="15.75" x14ac:dyDescent="0.25">
      <c r="A78" s="11" t="s">
        <v>69</v>
      </c>
      <c r="B78" s="12"/>
    </row>
    <row r="79" spans="1:2" ht="15.75" x14ac:dyDescent="0.25">
      <c r="A79" s="13" t="s">
        <v>70</v>
      </c>
      <c r="B79" s="15">
        <v>38400</v>
      </c>
    </row>
    <row r="80" spans="1:2" ht="15.75" x14ac:dyDescent="0.25">
      <c r="A80" s="13" t="s">
        <v>71</v>
      </c>
      <c r="B80" s="15">
        <v>1300</v>
      </c>
    </row>
    <row r="81" spans="1:2" ht="15.75" x14ac:dyDescent="0.25">
      <c r="A81" s="11" t="s">
        <v>72</v>
      </c>
      <c r="B81" s="12"/>
    </row>
    <row r="82" spans="1:2" ht="15.75" x14ac:dyDescent="0.25">
      <c r="A82" s="13" t="s">
        <v>73</v>
      </c>
      <c r="B82" s="15"/>
    </row>
    <row r="83" spans="1:2" ht="15.75" x14ac:dyDescent="0.25">
      <c r="A83" s="11" t="s">
        <v>74</v>
      </c>
      <c r="B83" s="12"/>
    </row>
    <row r="84" spans="1:2" ht="15.75" x14ac:dyDescent="0.25">
      <c r="A84" s="26" t="s">
        <v>75</v>
      </c>
      <c r="B84" s="14">
        <f>+'[1]Personnel R2'!E41</f>
        <v>541268</v>
      </c>
    </row>
    <row r="85" spans="1:2" ht="15.75" x14ac:dyDescent="0.25">
      <c r="A85" s="26" t="s">
        <v>76</v>
      </c>
      <c r="B85" s="14">
        <f>+'[1]Personnel R2'!F41</f>
        <v>41407.002</v>
      </c>
    </row>
    <row r="86" spans="1:2" ht="15.75" x14ac:dyDescent="0.25">
      <c r="A86" s="26" t="s">
        <v>77</v>
      </c>
      <c r="B86" s="14">
        <f>+'[1]Personnel R2'!G41</f>
        <v>2295</v>
      </c>
    </row>
    <row r="87" spans="1:2" ht="15.75" x14ac:dyDescent="0.25">
      <c r="A87" s="26" t="s">
        <v>78</v>
      </c>
      <c r="B87" s="14">
        <f>+'[1]Personnel R2'!H41</f>
        <v>7036.4840000000004</v>
      </c>
    </row>
    <row r="88" spans="1:2" ht="15.75" x14ac:dyDescent="0.25">
      <c r="A88" s="11" t="s">
        <v>79</v>
      </c>
      <c r="B88" s="12"/>
    </row>
    <row r="89" spans="1:2" ht="15.75" x14ac:dyDescent="0.25">
      <c r="A89" s="13" t="s">
        <v>80</v>
      </c>
      <c r="B89" s="14">
        <f>+'[1]Personnel R2'!I41</f>
        <v>3814.8</v>
      </c>
    </row>
    <row r="90" spans="1:2" ht="15.75" x14ac:dyDescent="0.25">
      <c r="A90" s="13" t="s">
        <v>81</v>
      </c>
      <c r="B90" s="14">
        <f>+'[1]Personnel R2'!K41</f>
        <v>11609.519999999999</v>
      </c>
    </row>
    <row r="91" spans="1:2" ht="15.75" x14ac:dyDescent="0.25">
      <c r="A91" s="13" t="s">
        <v>82</v>
      </c>
      <c r="B91" s="14">
        <f>+'[1]Personnel R2'!J41</f>
        <v>11609.519999999999</v>
      </c>
    </row>
    <row r="92" spans="1:2" ht="15.75" x14ac:dyDescent="0.25">
      <c r="A92" s="13" t="s">
        <v>83</v>
      </c>
      <c r="B92" s="14"/>
    </row>
    <row r="93" spans="1:2" ht="15.75" x14ac:dyDescent="0.25">
      <c r="A93" s="11" t="s">
        <v>84</v>
      </c>
      <c r="B93" s="12"/>
    </row>
    <row r="94" spans="1:2" ht="15.75" x14ac:dyDescent="0.25">
      <c r="A94" s="11" t="s">
        <v>85</v>
      </c>
      <c r="B94" s="12">
        <v>2500</v>
      </c>
    </row>
    <row r="95" spans="1:2" ht="15.75" x14ac:dyDescent="0.25">
      <c r="A95" s="11" t="s">
        <v>86</v>
      </c>
      <c r="B95" s="12"/>
    </row>
    <row r="96" spans="1:2" ht="15.75" x14ac:dyDescent="0.25">
      <c r="A96" s="13" t="s">
        <v>87</v>
      </c>
      <c r="B96" s="14">
        <v>34000</v>
      </c>
    </row>
    <row r="97" spans="1:2" ht="15.75" x14ac:dyDescent="0.25">
      <c r="A97" s="13" t="s">
        <v>88</v>
      </c>
      <c r="B97" s="15"/>
    </row>
    <row r="98" spans="1:2" ht="15.75" x14ac:dyDescent="0.25">
      <c r="A98" s="13" t="s">
        <v>89</v>
      </c>
      <c r="B98" s="15">
        <v>5000</v>
      </c>
    </row>
    <row r="99" spans="1:2" ht="15.75" x14ac:dyDescent="0.25">
      <c r="A99" s="11" t="s">
        <v>90</v>
      </c>
      <c r="B99" s="12"/>
    </row>
    <row r="100" spans="1:2" ht="15.75" x14ac:dyDescent="0.25">
      <c r="A100" s="13" t="s">
        <v>91</v>
      </c>
      <c r="B100" s="15">
        <v>2800</v>
      </c>
    </row>
    <row r="101" spans="1:2" ht="15.75" x14ac:dyDescent="0.25">
      <c r="A101" s="13" t="s">
        <v>92</v>
      </c>
      <c r="B101" s="15">
        <v>2350</v>
      </c>
    </row>
    <row r="102" spans="1:2" ht="15.75" x14ac:dyDescent="0.25">
      <c r="A102" s="13" t="s">
        <v>93</v>
      </c>
      <c r="B102" s="15">
        <v>850</v>
      </c>
    </row>
    <row r="103" spans="1:2" ht="15.75" x14ac:dyDescent="0.25">
      <c r="A103" s="11" t="s">
        <v>94</v>
      </c>
      <c r="B103" s="12"/>
    </row>
    <row r="104" spans="1:2" ht="15.75" x14ac:dyDescent="0.25">
      <c r="A104" s="13" t="s">
        <v>95</v>
      </c>
      <c r="B104" s="15">
        <v>12000</v>
      </c>
    </row>
    <row r="105" spans="1:2" ht="15.75" x14ac:dyDescent="0.25">
      <c r="A105" s="13" t="s">
        <v>96</v>
      </c>
      <c r="B105" s="15">
        <v>500</v>
      </c>
    </row>
    <row r="106" spans="1:2" ht="15.75" x14ac:dyDescent="0.25">
      <c r="A106" s="13" t="s">
        <v>97</v>
      </c>
      <c r="B106" s="15">
        <v>900</v>
      </c>
    </row>
    <row r="107" spans="1:2" ht="15.75" x14ac:dyDescent="0.25">
      <c r="A107" s="11" t="s">
        <v>98</v>
      </c>
      <c r="B107" s="12"/>
    </row>
    <row r="108" spans="1:2" ht="15.75" x14ac:dyDescent="0.25">
      <c r="A108" s="13" t="s">
        <v>99</v>
      </c>
      <c r="B108" s="15">
        <v>700</v>
      </c>
    </row>
    <row r="109" spans="1:2" ht="15.75" x14ac:dyDescent="0.25">
      <c r="A109" s="13" t="s">
        <v>100</v>
      </c>
      <c r="B109" s="15">
        <v>2800</v>
      </c>
    </row>
    <row r="110" spans="1:2" ht="15.75" x14ac:dyDescent="0.25">
      <c r="A110" s="11" t="s">
        <v>101</v>
      </c>
      <c r="B110" s="12"/>
    </row>
    <row r="111" spans="1:2" ht="15.75" x14ac:dyDescent="0.25">
      <c r="A111" s="13" t="s">
        <v>102</v>
      </c>
      <c r="B111" s="15">
        <v>11000</v>
      </c>
    </row>
    <row r="112" spans="1:2" ht="15.75" x14ac:dyDescent="0.25">
      <c r="A112" s="13" t="s">
        <v>103</v>
      </c>
      <c r="B112" s="15">
        <v>9500</v>
      </c>
    </row>
    <row r="113" spans="1:2" ht="15.75" x14ac:dyDescent="0.25">
      <c r="A113" s="13" t="s">
        <v>104</v>
      </c>
      <c r="B113" s="15">
        <v>5000</v>
      </c>
    </row>
    <row r="114" spans="1:2" ht="15.75" x14ac:dyDescent="0.25">
      <c r="A114" s="13" t="s">
        <v>105</v>
      </c>
      <c r="B114" s="15">
        <v>3000</v>
      </c>
    </row>
    <row r="115" spans="1:2" ht="15.75" x14ac:dyDescent="0.25">
      <c r="A115" s="13" t="s">
        <v>106</v>
      </c>
      <c r="B115" s="15">
        <v>5000</v>
      </c>
    </row>
    <row r="116" spans="1:2" ht="15.75" x14ac:dyDescent="0.25">
      <c r="A116" s="13" t="s">
        <v>107</v>
      </c>
      <c r="B116" s="15">
        <v>3000</v>
      </c>
    </row>
    <row r="117" spans="1:2" ht="15.75" x14ac:dyDescent="0.25">
      <c r="A117" s="13" t="s">
        <v>108</v>
      </c>
      <c r="B117" s="15">
        <v>40000</v>
      </c>
    </row>
    <row r="118" spans="1:2" ht="15.75" x14ac:dyDescent="0.25">
      <c r="A118" s="13" t="s">
        <v>109</v>
      </c>
      <c r="B118" s="15">
        <v>8000</v>
      </c>
    </row>
    <row r="119" spans="1:2" ht="15.75" x14ac:dyDescent="0.25">
      <c r="A119" s="13" t="s">
        <v>110</v>
      </c>
      <c r="B119" s="15">
        <v>1740</v>
      </c>
    </row>
    <row r="120" spans="1:2" ht="15.75" x14ac:dyDescent="0.25">
      <c r="A120" s="11" t="s">
        <v>111</v>
      </c>
      <c r="B120" s="12"/>
    </row>
    <row r="121" spans="1:2" ht="15.75" x14ac:dyDescent="0.25">
      <c r="A121" s="13" t="s">
        <v>112</v>
      </c>
      <c r="B121" s="15">
        <v>1000</v>
      </c>
    </row>
    <row r="122" spans="1:2" ht="15.75" x14ac:dyDescent="0.25">
      <c r="A122" s="13" t="s">
        <v>113</v>
      </c>
      <c r="B122" s="15">
        <v>1500</v>
      </c>
    </row>
    <row r="123" spans="1:2" ht="15.75" x14ac:dyDescent="0.25">
      <c r="A123" s="13" t="s">
        <v>114</v>
      </c>
      <c r="B123" s="15">
        <v>20540</v>
      </c>
    </row>
    <row r="124" spans="1:2" ht="15.75" x14ac:dyDescent="0.25">
      <c r="A124" s="13" t="s">
        <v>115</v>
      </c>
      <c r="B124" s="15">
        <v>4000</v>
      </c>
    </row>
    <row r="125" spans="1:2" ht="15.75" x14ac:dyDescent="0.25">
      <c r="A125" s="13" t="s">
        <v>116</v>
      </c>
      <c r="B125" s="15">
        <v>4000</v>
      </c>
    </row>
    <row r="126" spans="1:2" ht="15.75" x14ac:dyDescent="0.25">
      <c r="A126" s="13" t="s">
        <v>117</v>
      </c>
      <c r="B126" s="15">
        <v>4000</v>
      </c>
    </row>
    <row r="127" spans="1:2" ht="15.75" x14ac:dyDescent="0.25">
      <c r="A127" s="13" t="s">
        <v>118</v>
      </c>
      <c r="B127" s="15">
        <v>4000</v>
      </c>
    </row>
    <row r="128" spans="1:2" ht="15.75" x14ac:dyDescent="0.25">
      <c r="A128" s="13" t="s">
        <v>119</v>
      </c>
      <c r="B128" s="15">
        <v>10400</v>
      </c>
    </row>
    <row r="129" spans="1:2" ht="15.75" x14ac:dyDescent="0.25">
      <c r="A129" s="13" t="s">
        <v>120</v>
      </c>
      <c r="B129" s="15">
        <v>0</v>
      </c>
    </row>
    <row r="130" spans="1:2" ht="15.75" x14ac:dyDescent="0.25">
      <c r="A130" s="11" t="s">
        <v>121</v>
      </c>
      <c r="B130" s="12"/>
    </row>
    <row r="131" spans="1:2" ht="15.75" x14ac:dyDescent="0.25">
      <c r="A131" s="13" t="s">
        <v>122</v>
      </c>
      <c r="B131" s="15">
        <v>500</v>
      </c>
    </row>
    <row r="132" spans="1:2" ht="16.5" thickBot="1" x14ac:dyDescent="0.3">
      <c r="A132" s="27" t="s">
        <v>123</v>
      </c>
      <c r="B132" s="20">
        <v>5385</v>
      </c>
    </row>
    <row r="133" spans="1:2" ht="16.5" thickBot="1" x14ac:dyDescent="0.3">
      <c r="A133" s="16" t="s">
        <v>12</v>
      </c>
      <c r="B133" s="28">
        <f t="shared" ref="B133" si="2">SUM(B67:B132)</f>
        <v>874705.32600000012</v>
      </c>
    </row>
    <row r="134" spans="1:2" ht="18" x14ac:dyDescent="0.25">
      <c r="A134" s="5"/>
      <c r="B134" s="6" t="s">
        <v>1</v>
      </c>
    </row>
    <row r="135" spans="1:2" ht="18.75" thickBot="1" x14ac:dyDescent="0.3">
      <c r="A135" s="29"/>
      <c r="B135" s="8" t="str">
        <f>+B4</f>
        <v>2022-2023</v>
      </c>
    </row>
    <row r="136" spans="1:2" ht="15.75" x14ac:dyDescent="0.25">
      <c r="A136" s="30" t="s">
        <v>124</v>
      </c>
      <c r="B136" s="31">
        <f>B61</f>
        <v>874705</v>
      </c>
    </row>
    <row r="137" spans="1:2" ht="16.5" thickBot="1" x14ac:dyDescent="0.3">
      <c r="A137" s="30" t="s">
        <v>125</v>
      </c>
      <c r="B137" s="32">
        <f>B133</f>
        <v>874705.32600000012</v>
      </c>
    </row>
  </sheetData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2023-03-13T22:39:23Z</dcterms:created>
  <dcterms:modified xsi:type="dcterms:W3CDTF">2023-03-13T22:44:22Z</dcterms:modified>
</cp:coreProperties>
</file>