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lnerfamilyimac2019/Documents/Pamela/"/>
    </mc:Choice>
  </mc:AlternateContent>
  <xr:revisionPtr revIDLastSave="0" documentId="8_{1E1073A5-0DEB-3A4D-A204-5621FA4A5B64}" xr6:coauthVersionLast="45" xr6:coauthVersionMax="45" xr10:uidLastSave="{00000000-0000-0000-0000-000000000000}"/>
  <bookViews>
    <workbookView xWindow="0" yWindow="460" windowWidth="40960" windowHeight="20980" xr2:uid="{2A6A2497-9203-4EC9-A4E2-D3B36864BC35}"/>
  </bookViews>
  <sheets>
    <sheet name="Sheet1" sheetId="1" r:id="rId1"/>
  </sheets>
  <externalReferences>
    <externalReference r:id="rId2"/>
  </externalReferences>
  <definedNames>
    <definedName name="_xlnm.Print_Area" localSheetId="0">Sheet1!$A$1:$E$85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49" i="1" l="1"/>
  <c r="E52" i="1" s="1"/>
  <c r="E83" i="1" s="1"/>
  <c r="E39" i="1"/>
  <c r="E23" i="1"/>
  <c r="E41" i="1" l="1"/>
  <c r="E43" i="1"/>
  <c r="E8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Pam Kelner</author>
    <author>Microsoft Office User</author>
  </authors>
  <commentList>
    <comment ref="E79" authorId="0" shapeId="0" xr:uid="{E2CAB087-2A0A-47F1-A78A-34A8B73EAC86}">
      <text>
        <r>
          <rPr>
            <b/>
            <sz val="9"/>
            <color rgb="FF000000"/>
            <rFont val="Tahoma"/>
            <family val="2"/>
          </rPr>
          <t>Pam Kelner: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35 families at $66
</t>
        </r>
        <r>
          <rPr>
            <sz val="9"/>
            <color rgb="FF000000"/>
            <rFont val="Tahoma"/>
            <family val="2"/>
          </rPr>
          <t xml:space="preserve">/box
</t>
        </r>
      </text>
    </comment>
    <comment ref="E82" authorId="1" shapeId="0" xr:uid="{11AA866C-18CE-2147-9CCF-D2E2BCC60AFB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34 families at $1500 max</t>
        </r>
      </text>
    </comment>
  </commentList>
</comments>
</file>

<file path=xl/sharedStrings.xml><?xml version="1.0" encoding="utf-8"?>
<sst xmlns="http://schemas.openxmlformats.org/spreadsheetml/2006/main" count="80" uniqueCount="79">
  <si>
    <t>Jul20-Jun21</t>
  </si>
  <si>
    <t>Budget</t>
  </si>
  <si>
    <t>Ordinary Income/Expense</t>
  </si>
  <si>
    <t>Income</t>
  </si>
  <si>
    <t>Grants</t>
  </si>
  <si>
    <t xml:space="preserve"> </t>
  </si>
  <si>
    <t>Temple Senior Program Revenue</t>
  </si>
  <si>
    <t>NCJW Food Box Grant</t>
  </si>
  <si>
    <t>Rosenblum Grant</t>
  </si>
  <si>
    <t>Incentive for Life and Legacy</t>
  </si>
  <si>
    <t>Total  Grants</t>
  </si>
  <si>
    <t>Fundraising</t>
  </si>
  <si>
    <t>Annual Campaign</t>
  </si>
  <si>
    <t>Annual Campaign Expenses</t>
  </si>
  <si>
    <t>Adoption Fundraising</t>
  </si>
  <si>
    <t>Contributions</t>
  </si>
  <si>
    <t>Merchant rebates</t>
  </si>
  <si>
    <t>United Way Designations</t>
  </si>
  <si>
    <t>Designated for Current Year</t>
  </si>
  <si>
    <t>HCA Caring for the Community</t>
  </si>
  <si>
    <t>Total Fundraising</t>
  </si>
  <si>
    <t>Allocations</t>
  </si>
  <si>
    <t>Federation Program Funding</t>
  </si>
  <si>
    <t>Use of Donated Facility</t>
  </si>
  <si>
    <t>Indigent Fund Reimbursements</t>
  </si>
  <si>
    <t>Senior Seder Income</t>
  </si>
  <si>
    <t>Dividends/Interest Income</t>
  </si>
  <si>
    <t>Other Income</t>
  </si>
  <si>
    <t>Income From Foundation Trusts</t>
  </si>
  <si>
    <t>Fees for Services</t>
  </si>
  <si>
    <t>Client Fees</t>
  </si>
  <si>
    <t>Less: Client Fee Discounts-SS</t>
  </si>
  <si>
    <t>Less: Client Fee Write-offs-Ins</t>
  </si>
  <si>
    <t>Family Life Education/Info &amp; Referral</t>
  </si>
  <si>
    <t>Adoption Fees(net)</t>
  </si>
  <si>
    <t>Total Fees for Services</t>
  </si>
  <si>
    <t>Total Revenue</t>
  </si>
  <si>
    <t>Expenses</t>
  </si>
  <si>
    <t>Staff Salaries</t>
  </si>
  <si>
    <t>Payroll Taxes</t>
  </si>
  <si>
    <t>Health Insurance and Other Benefits</t>
  </si>
  <si>
    <t>Retirement Plan</t>
  </si>
  <si>
    <t xml:space="preserve">     Subtotal</t>
  </si>
  <si>
    <t>Accounting and Auditing</t>
  </si>
  <si>
    <t>Annual Meeting</t>
  </si>
  <si>
    <t>NJHSA Conference</t>
  </si>
  <si>
    <t>Mileage</t>
  </si>
  <si>
    <t>Professional Education</t>
  </si>
  <si>
    <t>Board Development</t>
  </si>
  <si>
    <t>Temple Senior Lunches</t>
  </si>
  <si>
    <t>Consultants</t>
  </si>
  <si>
    <t>Program Expenses</t>
  </si>
  <si>
    <t>Dues</t>
  </si>
  <si>
    <t>Printing and Copying</t>
  </si>
  <si>
    <t>Marketing/Newsletter</t>
  </si>
  <si>
    <t>Donated Office Facility</t>
  </si>
  <si>
    <t>Office Supplies</t>
  </si>
  <si>
    <t>Telephone</t>
  </si>
  <si>
    <t>Postage</t>
  </si>
  <si>
    <t>Insurance</t>
  </si>
  <si>
    <t>Taxes and Licenses</t>
  </si>
  <si>
    <t>Credit Card Fees</t>
  </si>
  <si>
    <t>Purchase of Equipment</t>
  </si>
  <si>
    <t>Background Checks/Storage</t>
  </si>
  <si>
    <t>Religious Supplies</t>
  </si>
  <si>
    <t>Donor Management System</t>
  </si>
  <si>
    <t>Specific Assistance to Individuals</t>
  </si>
  <si>
    <t>Kosher Food Boxes</t>
  </si>
  <si>
    <t>Indigent Fund Assistance</t>
  </si>
  <si>
    <t>Local Emergency Assistance</t>
  </si>
  <si>
    <t>Total Expenses</t>
  </si>
  <si>
    <t>Net income/deficit</t>
  </si>
  <si>
    <t>Transfer from Reserves</t>
  </si>
  <si>
    <t>Conference &amp; Travel</t>
  </si>
  <si>
    <t>Temple Social Action - KFB</t>
  </si>
  <si>
    <t>COVID-19 Assistance</t>
  </si>
  <si>
    <t>COVID-19 Federation Funding</t>
  </si>
  <si>
    <t>Temple Social Action - Adoption</t>
  </si>
  <si>
    <t>Community Foundation - Adoption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</si>
</sst>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49" fontId="2" fillId="0" borderId="1" xfId="1" applyNumberFormat="1" applyFont="1" applyBorder="1" applyAlignment="1">
      <alignment horizontal="center"/>
    </xf>
    <xf numFmtId="49" fontId="2" fillId="0" borderId="1" xfId="1" applyNumberFormat="1" applyFont="1" applyBorder="1"/>
    <xf numFmtId="0" fontId="2" fillId="0" borderId="1" xfId="1" applyFont="1" applyBorder="1"/>
    <xf numFmtId="3" fontId="3" fillId="2" borderId="1" xfId="1" applyNumberFormat="1" applyFont="1" applyFill="1" applyBorder="1" applyAlignment="1">
      <alignment horizontal="right"/>
    </xf>
    <xf numFmtId="49" fontId="3" fillId="0" borderId="1" xfId="1" applyNumberFormat="1" applyFont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Border="1"/>
    <xf numFmtId="49" fontId="3" fillId="0" borderId="1" xfId="1" applyNumberFormat="1" applyFont="1" applyBorder="1"/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right"/>
    </xf>
    <xf numFmtId="3" fontId="2" fillId="0" borderId="1" xfId="1" applyNumberFormat="1" applyFont="1" applyFill="1" applyBorder="1" applyAlignment="1">
      <alignment horizontal="right"/>
    </xf>
    <xf numFmtId="37" fontId="3" fillId="0" borderId="1" xfId="1" applyNumberFormat="1" applyFont="1" applyFill="1" applyBorder="1" applyAlignment="1">
      <alignment horizontal="right"/>
    </xf>
    <xf numFmtId="3" fontId="9" fillId="0" borderId="1" xfId="0" applyNumberFormat="1" applyFont="1" applyFill="1" applyBorder="1"/>
    <xf numFmtId="37" fontId="10" fillId="0" borderId="1" xfId="0" applyNumberFormat="1" applyFont="1" applyFill="1" applyBorder="1"/>
    <xf numFmtId="0" fontId="11" fillId="0" borderId="1" xfId="0" applyFont="1" applyBorder="1"/>
  </cellXfs>
  <cellStyles count="2">
    <cellStyle name="Normal" xfId="0" builtinId="0"/>
    <cellStyle name="Normal 3" xfId="1" xr:uid="{B7FF3F86-3E2B-4022-AB12-049AC759A3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259292</xdr:colOff>
      <xdr:row>1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B512006-D345-4259-8C71-C984D329CB5B}"/>
            </a:ext>
          </a:extLst>
        </xdr:cNvPr>
        <xdr:cNvSpPr/>
      </xdr:nvSpPr>
      <xdr:spPr bwMode="auto">
        <a:xfrm>
          <a:off x="0" y="0"/>
          <a:ext cx="917575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259292</xdr:colOff>
      <xdr:row>1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0605A41-53CF-4A58-A994-CFE1E6762E64}"/>
            </a:ext>
          </a:extLst>
        </xdr:cNvPr>
        <xdr:cNvSpPr/>
      </xdr:nvSpPr>
      <xdr:spPr bwMode="auto">
        <a:xfrm>
          <a:off x="0" y="0"/>
          <a:ext cx="917575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179917</xdr:colOff>
      <xdr:row>1</xdr:row>
      <xdr:rowOff>31750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0678B0DD-9FAF-49FF-B8D3-5931C57FD0B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179917</xdr:colOff>
      <xdr:row>1</xdr:row>
      <xdr:rowOff>31750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ACD6D2B6-B52B-4EDB-9A34-CFB3F224FD0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pgkelner/AppData/Local/Microsoft/Windows/INetCache/Content.Outlook/X0UQAF9S/Copy%20of%20Copy%20of%202020-21%20budget%20for%20fed%20gra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budget "/>
      <sheetName val="Benefitsrev"/>
      <sheetName val="PRIncrrevagain"/>
      <sheetName val="PayrollAllocrev"/>
      <sheetName val="BudgetbyClass"/>
      <sheetName val="Sheet1"/>
    </sheetNames>
    <sheetDataSet>
      <sheetData sheetId="0" refreshError="1"/>
      <sheetData sheetId="1">
        <row r="16">
          <cell r="G16">
            <v>23585.934983400002</v>
          </cell>
        </row>
      </sheetData>
      <sheetData sheetId="2"/>
      <sheetData sheetId="3" refreshError="1"/>
      <sheetData sheetId="4" refreshError="1"/>
      <sheetData sheetId="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8BE8D-BCBD-48FD-8F9A-F86ABDB94616}">
  <dimension ref="A1:G85"/>
  <sheetViews>
    <sheetView tabSelected="1" zoomScale="150" zoomScaleNormal="150" workbookViewId="0">
      <selection activeCell="D39" sqref="D39"/>
    </sheetView>
  </sheetViews>
  <sheetFormatPr baseColWidth="10" defaultColWidth="9.1640625" defaultRowHeight="14" x14ac:dyDescent="0.2"/>
  <cols>
    <col min="1" max="1" width="9.5" style="8" customWidth="1"/>
    <col min="2" max="2" width="8" style="8" customWidth="1"/>
    <col min="3" max="3" width="11.83203125" style="8" customWidth="1"/>
    <col min="4" max="4" width="30" style="8" bestFit="1" customWidth="1"/>
    <col min="5" max="5" width="10.6640625" style="7" bestFit="1" customWidth="1"/>
    <col min="6" max="6" width="0" style="7" hidden="1" customWidth="1"/>
    <col min="7" max="7" width="1.6640625" style="8" bestFit="1" customWidth="1"/>
    <col min="8" max="52" width="0" style="8" hidden="1" customWidth="1"/>
    <col min="53" max="16384" width="9.1640625" style="8"/>
  </cols>
  <sheetData>
    <row r="1" spans="1:5" x14ac:dyDescent="0.2">
      <c r="A1" s="1"/>
      <c r="B1" s="1"/>
      <c r="C1" s="1"/>
      <c r="D1" s="5"/>
      <c r="E1" s="6" t="s">
        <v>0</v>
      </c>
    </row>
    <row r="2" spans="1:5" x14ac:dyDescent="0.2">
      <c r="A2" s="1"/>
      <c r="B2" s="1"/>
      <c r="C2" s="1"/>
      <c r="D2" s="5"/>
      <c r="E2" s="6" t="s">
        <v>1</v>
      </c>
    </row>
    <row r="3" spans="1:5" x14ac:dyDescent="0.2">
      <c r="A3" s="2" t="s">
        <v>2</v>
      </c>
      <c r="B3" s="2"/>
      <c r="C3" s="2"/>
      <c r="D3" s="9"/>
      <c r="E3" s="10"/>
    </row>
    <row r="4" spans="1:5" x14ac:dyDescent="0.2">
      <c r="A4" s="2"/>
      <c r="B4" s="2" t="s">
        <v>3</v>
      </c>
      <c r="C4" s="2"/>
      <c r="D4" s="9"/>
      <c r="E4" s="10"/>
    </row>
    <row r="5" spans="1:5" x14ac:dyDescent="0.2">
      <c r="A5" s="2"/>
      <c r="B5" s="2"/>
      <c r="C5" s="2" t="s">
        <v>4</v>
      </c>
      <c r="D5" s="9"/>
      <c r="E5" s="11"/>
    </row>
    <row r="6" spans="1:5" x14ac:dyDescent="0.2">
      <c r="A6" s="2"/>
      <c r="B6" s="2"/>
      <c r="C6" s="2"/>
      <c r="D6" s="9" t="s">
        <v>77</v>
      </c>
      <c r="E6" s="11">
        <v>2500</v>
      </c>
    </row>
    <row r="7" spans="1:5" x14ac:dyDescent="0.2">
      <c r="A7" s="2"/>
      <c r="B7" s="2"/>
      <c r="C7" s="2"/>
      <c r="D7" s="9" t="s">
        <v>6</v>
      </c>
      <c r="E7" s="11">
        <v>15000</v>
      </c>
    </row>
    <row r="8" spans="1:5" x14ac:dyDescent="0.2">
      <c r="A8" s="2"/>
      <c r="B8" s="2"/>
      <c r="C8" s="2"/>
      <c r="D8" s="9" t="s">
        <v>78</v>
      </c>
      <c r="E8" s="11">
        <v>2000</v>
      </c>
    </row>
    <row r="9" spans="1:5" x14ac:dyDescent="0.2">
      <c r="A9" s="2"/>
      <c r="B9" s="2"/>
      <c r="C9" s="2"/>
      <c r="D9" s="9" t="s">
        <v>7</v>
      </c>
      <c r="E9" s="11">
        <v>5000</v>
      </c>
    </row>
    <row r="10" spans="1:5" x14ac:dyDescent="0.2">
      <c r="A10" s="2"/>
      <c r="B10" s="2"/>
      <c r="C10" s="2"/>
      <c r="D10" s="9" t="s">
        <v>8</v>
      </c>
      <c r="E10" s="11">
        <v>30000</v>
      </c>
    </row>
    <row r="11" spans="1:5" x14ac:dyDescent="0.2">
      <c r="A11" s="2"/>
      <c r="B11" s="2"/>
      <c r="C11" s="2"/>
      <c r="D11" s="9" t="s">
        <v>9</v>
      </c>
      <c r="E11" s="11">
        <v>5000</v>
      </c>
    </row>
    <row r="12" spans="1:5" x14ac:dyDescent="0.2">
      <c r="A12" s="2"/>
      <c r="B12" s="2"/>
      <c r="C12" s="2"/>
      <c r="D12" s="9" t="s">
        <v>74</v>
      </c>
      <c r="E12" s="11">
        <v>5000</v>
      </c>
    </row>
    <row r="13" spans="1:5" x14ac:dyDescent="0.2">
      <c r="A13" s="2"/>
      <c r="B13" s="2"/>
      <c r="C13" s="2" t="s">
        <v>10</v>
      </c>
      <c r="D13" s="9"/>
      <c r="E13" s="12">
        <f>SUM(E6:E12)</f>
        <v>64500</v>
      </c>
    </row>
    <row r="14" spans="1:5" x14ac:dyDescent="0.2">
      <c r="A14" s="3"/>
      <c r="B14" s="2" t="s">
        <v>11</v>
      </c>
      <c r="C14" s="2"/>
      <c r="D14" s="9"/>
      <c r="E14" s="11"/>
    </row>
    <row r="15" spans="1:5" x14ac:dyDescent="0.2">
      <c r="A15" s="2"/>
      <c r="B15" s="2"/>
      <c r="C15" s="2"/>
      <c r="D15" s="9" t="s">
        <v>12</v>
      </c>
      <c r="E15" s="11">
        <v>224000</v>
      </c>
    </row>
    <row r="16" spans="1:5" x14ac:dyDescent="0.2">
      <c r="A16" s="2"/>
      <c r="B16" s="2"/>
      <c r="C16" s="2"/>
      <c r="D16" s="9" t="s">
        <v>13</v>
      </c>
      <c r="E16" s="13">
        <v>-23000</v>
      </c>
    </row>
    <row r="17" spans="1:5" x14ac:dyDescent="0.2">
      <c r="A17" s="2"/>
      <c r="B17" s="2"/>
      <c r="C17" s="2"/>
      <c r="D17" s="9" t="s">
        <v>14</v>
      </c>
      <c r="E17" s="13">
        <v>500</v>
      </c>
    </row>
    <row r="18" spans="1:5" x14ac:dyDescent="0.2">
      <c r="A18" s="2"/>
      <c r="B18" s="2"/>
      <c r="C18" s="2"/>
      <c r="D18" s="9" t="s">
        <v>15</v>
      </c>
      <c r="E18" s="11">
        <v>15000</v>
      </c>
    </row>
    <row r="19" spans="1:5" x14ac:dyDescent="0.2">
      <c r="A19" s="2"/>
      <c r="B19" s="2"/>
      <c r="C19" s="2"/>
      <c r="D19" s="9" t="s">
        <v>16</v>
      </c>
      <c r="E19" s="11">
        <v>750</v>
      </c>
    </row>
    <row r="20" spans="1:5" x14ac:dyDescent="0.2">
      <c r="A20" s="2"/>
      <c r="B20" s="2"/>
      <c r="C20" s="2"/>
      <c r="D20" s="9" t="s">
        <v>17</v>
      </c>
      <c r="E20" s="11">
        <v>3000</v>
      </c>
    </row>
    <row r="21" spans="1:5" x14ac:dyDescent="0.2">
      <c r="A21" s="2"/>
      <c r="B21" s="2"/>
      <c r="C21" s="2"/>
      <c r="D21" s="9" t="s">
        <v>18</v>
      </c>
      <c r="E21" s="11">
        <v>8000</v>
      </c>
    </row>
    <row r="22" spans="1:5" x14ac:dyDescent="0.2">
      <c r="A22" s="2"/>
      <c r="B22" s="2"/>
      <c r="C22" s="2"/>
      <c r="D22" s="9" t="s">
        <v>19</v>
      </c>
      <c r="E22" s="11">
        <v>500</v>
      </c>
    </row>
    <row r="23" spans="1:5" x14ac:dyDescent="0.2">
      <c r="A23" s="2"/>
      <c r="B23" s="2"/>
      <c r="C23" s="2" t="s">
        <v>20</v>
      </c>
      <c r="D23" s="9"/>
      <c r="E23" s="12">
        <f>SUM(E15:E22)</f>
        <v>228750</v>
      </c>
    </row>
    <row r="24" spans="1:5" x14ac:dyDescent="0.2">
      <c r="A24" s="3"/>
      <c r="B24" s="2" t="s">
        <v>21</v>
      </c>
      <c r="C24" s="2"/>
      <c r="D24" s="9"/>
      <c r="E24" s="11"/>
    </row>
    <row r="25" spans="1:5" x14ac:dyDescent="0.2">
      <c r="A25" s="2"/>
      <c r="B25" s="2"/>
      <c r="C25" s="2"/>
      <c r="D25" s="9" t="s">
        <v>22</v>
      </c>
      <c r="E25" s="12">
        <v>127000</v>
      </c>
    </row>
    <row r="26" spans="1:5" x14ac:dyDescent="0.2">
      <c r="A26" s="2"/>
      <c r="B26" s="2"/>
      <c r="C26" s="2"/>
      <c r="D26" s="9" t="s">
        <v>76</v>
      </c>
      <c r="E26" s="11">
        <v>51000</v>
      </c>
    </row>
    <row r="27" spans="1:5" x14ac:dyDescent="0.2">
      <c r="A27" s="2"/>
      <c r="B27" s="2"/>
      <c r="C27" s="2"/>
      <c r="D27" s="9" t="s">
        <v>23</v>
      </c>
      <c r="E27" s="11">
        <v>33660</v>
      </c>
    </row>
    <row r="28" spans="1:5" x14ac:dyDescent="0.2">
      <c r="A28" s="2"/>
      <c r="B28" s="2"/>
      <c r="C28" s="2"/>
      <c r="D28" s="9" t="s">
        <v>24</v>
      </c>
      <c r="E28" s="11">
        <v>0</v>
      </c>
    </row>
    <row r="29" spans="1:5" x14ac:dyDescent="0.2">
      <c r="A29" s="2"/>
      <c r="B29" s="2"/>
      <c r="C29" s="2"/>
      <c r="D29" s="9" t="s">
        <v>25</v>
      </c>
      <c r="E29" s="11">
        <v>1500</v>
      </c>
    </row>
    <row r="30" spans="1:5" x14ac:dyDescent="0.2">
      <c r="A30" s="2"/>
      <c r="B30" s="2"/>
      <c r="C30" s="2"/>
      <c r="D30" s="9" t="s">
        <v>26</v>
      </c>
      <c r="E30" s="11">
        <v>20000</v>
      </c>
    </row>
    <row r="31" spans="1:5" x14ac:dyDescent="0.2">
      <c r="A31" s="2"/>
      <c r="B31" s="2"/>
      <c r="C31" s="2"/>
      <c r="D31" s="9" t="s">
        <v>27</v>
      </c>
      <c r="E31" s="11">
        <v>500</v>
      </c>
    </row>
    <row r="32" spans="1:5" x14ac:dyDescent="0.2">
      <c r="A32" s="2"/>
      <c r="B32" s="2"/>
      <c r="C32" s="2"/>
      <c r="D32" s="9" t="s">
        <v>28</v>
      </c>
      <c r="E32" s="11">
        <v>3500</v>
      </c>
    </row>
    <row r="33" spans="1:7" x14ac:dyDescent="0.2">
      <c r="A33" s="3"/>
      <c r="B33" s="2" t="s">
        <v>29</v>
      </c>
      <c r="C33" s="2"/>
      <c r="D33" s="9"/>
      <c r="E33" s="11"/>
    </row>
    <row r="34" spans="1:7" x14ac:dyDescent="0.2">
      <c r="A34" s="2"/>
      <c r="B34" s="2"/>
      <c r="C34" s="2"/>
      <c r="D34" s="9" t="s">
        <v>30</v>
      </c>
      <c r="E34" s="11">
        <v>46000</v>
      </c>
    </row>
    <row r="35" spans="1:7" x14ac:dyDescent="0.2">
      <c r="A35" s="3"/>
      <c r="B35" s="2"/>
      <c r="C35" s="2"/>
      <c r="D35" s="9" t="s">
        <v>31</v>
      </c>
      <c r="E35" s="13">
        <v>-18000</v>
      </c>
    </row>
    <row r="36" spans="1:7" x14ac:dyDescent="0.2">
      <c r="A36" s="2"/>
      <c r="B36" s="2"/>
      <c r="C36" s="2"/>
      <c r="D36" s="9" t="s">
        <v>32</v>
      </c>
      <c r="E36" s="13">
        <v>-13000</v>
      </c>
    </row>
    <row r="37" spans="1:7" x14ac:dyDescent="0.2">
      <c r="A37" s="2"/>
      <c r="B37" s="2"/>
      <c r="C37" s="2"/>
      <c r="D37" s="9" t="s">
        <v>33</v>
      </c>
      <c r="E37" s="11">
        <v>600</v>
      </c>
    </row>
    <row r="38" spans="1:7" x14ac:dyDescent="0.2">
      <c r="A38" s="2"/>
      <c r="B38" s="2"/>
      <c r="C38" s="2"/>
      <c r="D38" s="9" t="s">
        <v>34</v>
      </c>
      <c r="E38" s="11">
        <v>12000</v>
      </c>
    </row>
    <row r="39" spans="1:7" x14ac:dyDescent="0.2">
      <c r="A39" s="2"/>
      <c r="B39" s="2"/>
      <c r="C39" s="2" t="s">
        <v>35</v>
      </c>
      <c r="D39" s="9"/>
      <c r="E39" s="11">
        <f>SUM(E34:E38)</f>
        <v>27600</v>
      </c>
    </row>
    <row r="40" spans="1:7" x14ac:dyDescent="0.2">
      <c r="A40" s="2"/>
      <c r="B40" s="2"/>
      <c r="C40" s="2"/>
      <c r="D40" s="9"/>
      <c r="E40" s="11"/>
    </row>
    <row r="41" spans="1:7" x14ac:dyDescent="0.2">
      <c r="A41" s="2"/>
      <c r="B41" s="2"/>
      <c r="C41" s="2"/>
      <c r="D41" s="2" t="s">
        <v>36</v>
      </c>
      <c r="E41" s="12">
        <f>E39+E32+E31+E30+E29+E27+E25+E23+E13+E26</f>
        <v>558010</v>
      </c>
    </row>
    <row r="42" spans="1:7" x14ac:dyDescent="0.2">
      <c r="A42" s="2"/>
      <c r="B42" s="2" t="s">
        <v>72</v>
      </c>
      <c r="C42" s="2"/>
      <c r="D42" s="9"/>
      <c r="E42" s="11">
        <v>41461</v>
      </c>
    </row>
    <row r="43" spans="1:7" x14ac:dyDescent="0.2">
      <c r="A43" s="2"/>
      <c r="E43" s="14">
        <f>SUM(E41:E42)</f>
        <v>599471</v>
      </c>
    </row>
    <row r="44" spans="1:7" x14ac:dyDescent="0.2">
      <c r="A44" s="2"/>
      <c r="B44" s="2"/>
      <c r="C44" s="2"/>
      <c r="D44" s="9"/>
      <c r="E44" s="11"/>
    </row>
    <row r="45" spans="1:7" x14ac:dyDescent="0.2">
      <c r="A45" s="2"/>
      <c r="B45" s="2"/>
      <c r="C45" s="2"/>
      <c r="D45" s="9"/>
      <c r="E45" s="11"/>
    </row>
    <row r="46" spans="1:7" x14ac:dyDescent="0.2">
      <c r="A46" s="2"/>
      <c r="B46" s="2"/>
      <c r="C46" s="2"/>
      <c r="D46" s="9"/>
      <c r="E46" s="11"/>
      <c r="G46" s="4" t="s">
        <v>5</v>
      </c>
    </row>
    <row r="47" spans="1:7" x14ac:dyDescent="0.2">
      <c r="A47" s="2"/>
      <c r="B47" s="2" t="s">
        <v>37</v>
      </c>
      <c r="C47" s="2"/>
      <c r="D47" s="9"/>
      <c r="E47" s="11"/>
      <c r="G47" s="8" t="s">
        <v>5</v>
      </c>
    </row>
    <row r="48" spans="1:7" x14ac:dyDescent="0.2">
      <c r="A48" s="2"/>
      <c r="B48" s="2"/>
      <c r="C48" s="2"/>
      <c r="D48" s="9" t="s">
        <v>38</v>
      </c>
      <c r="E48" s="11">
        <v>313313</v>
      </c>
    </row>
    <row r="49" spans="1:5" x14ac:dyDescent="0.2">
      <c r="A49" s="2"/>
      <c r="B49" s="2"/>
      <c r="C49" s="2"/>
      <c r="D49" s="9" t="s">
        <v>39</v>
      </c>
      <c r="E49" s="11">
        <f>[1]Benefitsrev!G16</f>
        <v>23585.934983400002</v>
      </c>
    </row>
    <row r="50" spans="1:5" x14ac:dyDescent="0.2">
      <c r="A50" s="2"/>
      <c r="B50" s="2"/>
      <c r="C50" s="2"/>
      <c r="D50" s="9" t="s">
        <v>40</v>
      </c>
      <c r="E50" s="11">
        <v>25051</v>
      </c>
    </row>
    <row r="51" spans="1:5" x14ac:dyDescent="0.2">
      <c r="A51" s="2"/>
      <c r="B51" s="2"/>
      <c r="C51" s="2"/>
      <c r="D51" s="9" t="s">
        <v>41</v>
      </c>
      <c r="E51" s="11">
        <v>13871</v>
      </c>
    </row>
    <row r="52" spans="1:5" x14ac:dyDescent="0.2">
      <c r="A52" s="2"/>
      <c r="B52" s="2"/>
      <c r="C52" s="2"/>
      <c r="D52" s="2" t="s">
        <v>42</v>
      </c>
      <c r="E52" s="12">
        <f>SUM(E48:E51)</f>
        <v>375820.93498339999</v>
      </c>
    </row>
    <row r="53" spans="1:5" x14ac:dyDescent="0.2">
      <c r="A53" s="2"/>
      <c r="B53" s="2"/>
      <c r="C53" s="2"/>
      <c r="D53" s="9"/>
      <c r="E53" s="11"/>
    </row>
    <row r="54" spans="1:5" x14ac:dyDescent="0.2">
      <c r="A54" s="2"/>
      <c r="B54" s="2"/>
      <c r="C54" s="2"/>
      <c r="D54" s="9" t="s">
        <v>43</v>
      </c>
      <c r="E54" s="11">
        <v>12000</v>
      </c>
    </row>
    <row r="55" spans="1:5" x14ac:dyDescent="0.2">
      <c r="A55" s="2"/>
      <c r="B55" s="2" t="s">
        <v>73</v>
      </c>
      <c r="C55" s="2"/>
      <c r="D55" s="9"/>
      <c r="E55" s="11"/>
    </row>
    <row r="56" spans="1:5" x14ac:dyDescent="0.2">
      <c r="A56" s="2"/>
      <c r="B56" s="2"/>
      <c r="C56" s="2"/>
      <c r="D56" s="9" t="s">
        <v>44</v>
      </c>
      <c r="E56" s="11">
        <v>250</v>
      </c>
    </row>
    <row r="57" spans="1:5" x14ac:dyDescent="0.2">
      <c r="A57" s="2"/>
      <c r="D57" s="9" t="s">
        <v>45</v>
      </c>
      <c r="E57" s="11">
        <v>2000</v>
      </c>
    </row>
    <row r="58" spans="1:5" x14ac:dyDescent="0.2">
      <c r="A58" s="2"/>
      <c r="B58" s="2"/>
      <c r="C58" s="2"/>
      <c r="D58" s="9" t="s">
        <v>46</v>
      </c>
      <c r="E58" s="11">
        <v>1200</v>
      </c>
    </row>
    <row r="59" spans="1:5" x14ac:dyDescent="0.2">
      <c r="A59" s="2"/>
      <c r="B59" s="2"/>
      <c r="C59" s="2"/>
      <c r="D59" s="9" t="s">
        <v>47</v>
      </c>
      <c r="E59" s="11">
        <v>1100</v>
      </c>
    </row>
    <row r="60" spans="1:5" x14ac:dyDescent="0.2">
      <c r="A60" s="2"/>
      <c r="B60" s="2"/>
      <c r="C60" s="2"/>
      <c r="D60" s="9" t="s">
        <v>48</v>
      </c>
      <c r="E60" s="11">
        <v>300</v>
      </c>
    </row>
    <row r="61" spans="1:5" x14ac:dyDescent="0.2">
      <c r="A61" s="2"/>
      <c r="B61" s="2"/>
      <c r="C61" s="2"/>
      <c r="D61" s="9" t="s">
        <v>49</v>
      </c>
      <c r="E61" s="11">
        <v>9500</v>
      </c>
    </row>
    <row r="62" spans="1:5" x14ac:dyDescent="0.2">
      <c r="A62" s="2"/>
      <c r="B62" s="2"/>
      <c r="C62" s="2"/>
      <c r="D62" s="9" t="s">
        <v>50</v>
      </c>
      <c r="E62" s="11">
        <v>38000</v>
      </c>
    </row>
    <row r="63" spans="1:5" x14ac:dyDescent="0.2">
      <c r="A63" s="2"/>
      <c r="B63" s="2"/>
      <c r="C63" s="2"/>
      <c r="D63" s="9" t="s">
        <v>51</v>
      </c>
      <c r="E63" s="11">
        <v>3520</v>
      </c>
    </row>
    <row r="64" spans="1:5" x14ac:dyDescent="0.2">
      <c r="A64" s="2"/>
      <c r="B64" s="2"/>
      <c r="C64" s="2"/>
      <c r="D64" s="9" t="s">
        <v>52</v>
      </c>
      <c r="E64" s="11">
        <v>2400</v>
      </c>
    </row>
    <row r="65" spans="1:5" x14ac:dyDescent="0.2">
      <c r="A65" s="2"/>
      <c r="B65" s="2"/>
      <c r="C65" s="2"/>
      <c r="D65" s="9" t="s">
        <v>53</v>
      </c>
      <c r="E65" s="11">
        <v>1600</v>
      </c>
    </row>
    <row r="66" spans="1:5" x14ac:dyDescent="0.2">
      <c r="A66" s="2"/>
      <c r="B66" s="2"/>
      <c r="C66" s="2"/>
      <c r="D66" s="9" t="s">
        <v>54</v>
      </c>
      <c r="E66" s="11">
        <v>9000</v>
      </c>
    </row>
    <row r="67" spans="1:5" x14ac:dyDescent="0.2">
      <c r="A67" s="2"/>
      <c r="B67" s="2"/>
      <c r="C67" s="2"/>
      <c r="D67" s="9" t="s">
        <v>55</v>
      </c>
      <c r="E67" s="11">
        <v>33660</v>
      </c>
    </row>
    <row r="68" spans="1:5" x14ac:dyDescent="0.2">
      <c r="A68" s="2"/>
      <c r="B68" s="2"/>
      <c r="C68" s="2"/>
      <c r="D68" s="9" t="s">
        <v>56</v>
      </c>
      <c r="E68" s="11">
        <v>5000</v>
      </c>
    </row>
    <row r="69" spans="1:5" x14ac:dyDescent="0.2">
      <c r="A69" s="2"/>
      <c r="B69" s="2"/>
      <c r="C69" s="2"/>
      <c r="D69" s="9" t="s">
        <v>57</v>
      </c>
      <c r="E69" s="11">
        <v>1700</v>
      </c>
    </row>
    <row r="70" spans="1:5" x14ac:dyDescent="0.2">
      <c r="A70" s="2"/>
      <c r="B70" s="2"/>
      <c r="C70" s="2"/>
      <c r="D70" s="9" t="s">
        <v>58</v>
      </c>
      <c r="E70" s="11">
        <v>1500</v>
      </c>
    </row>
    <row r="71" spans="1:5" x14ac:dyDescent="0.2">
      <c r="A71" s="2"/>
      <c r="B71" s="2"/>
      <c r="C71" s="2"/>
      <c r="D71" s="9" t="s">
        <v>59</v>
      </c>
      <c r="E71" s="11">
        <v>4500</v>
      </c>
    </row>
    <row r="72" spans="1:5" x14ac:dyDescent="0.2">
      <c r="A72" s="2"/>
      <c r="B72" s="2"/>
      <c r="C72" s="2"/>
      <c r="D72" s="9" t="s">
        <v>60</v>
      </c>
      <c r="E72" s="11">
        <v>300</v>
      </c>
    </row>
    <row r="73" spans="1:5" x14ac:dyDescent="0.2">
      <c r="A73" s="2"/>
      <c r="B73" s="2"/>
      <c r="C73" s="2"/>
      <c r="D73" s="9" t="s">
        <v>61</v>
      </c>
      <c r="E73" s="11">
        <v>1000</v>
      </c>
    </row>
    <row r="74" spans="1:5" x14ac:dyDescent="0.2">
      <c r="A74" s="2"/>
      <c r="B74" s="2"/>
      <c r="C74" s="2"/>
      <c r="D74" s="9" t="s">
        <v>62</v>
      </c>
      <c r="E74" s="11">
        <v>1500</v>
      </c>
    </row>
    <row r="75" spans="1:5" x14ac:dyDescent="0.2">
      <c r="A75" s="2"/>
      <c r="B75" s="2"/>
      <c r="C75" s="2"/>
      <c r="D75" s="9" t="s">
        <v>63</v>
      </c>
      <c r="E75" s="11">
        <v>700</v>
      </c>
    </row>
    <row r="76" spans="1:5" x14ac:dyDescent="0.2">
      <c r="A76" s="2"/>
      <c r="B76" s="2"/>
      <c r="C76" s="2"/>
      <c r="D76" s="9" t="s">
        <v>64</v>
      </c>
      <c r="E76" s="11">
        <v>1700</v>
      </c>
    </row>
    <row r="77" spans="1:5" x14ac:dyDescent="0.2">
      <c r="A77" s="2"/>
      <c r="B77" s="2"/>
      <c r="C77" s="2"/>
      <c r="D77" s="9" t="s">
        <v>65</v>
      </c>
      <c r="E77" s="11">
        <v>3500</v>
      </c>
    </row>
    <row r="78" spans="1:5" x14ac:dyDescent="0.2">
      <c r="A78" s="2" t="s">
        <v>66</v>
      </c>
      <c r="B78" s="2"/>
      <c r="C78" s="2"/>
      <c r="D78" s="9"/>
      <c r="E78" s="11"/>
    </row>
    <row r="79" spans="1:5" x14ac:dyDescent="0.2">
      <c r="A79" s="2"/>
      <c r="B79" s="2"/>
      <c r="C79" s="2"/>
      <c r="D79" s="9" t="s">
        <v>67</v>
      </c>
      <c r="E79" s="11">
        <v>27720</v>
      </c>
    </row>
    <row r="80" spans="1:5" x14ac:dyDescent="0.2">
      <c r="A80" s="2"/>
      <c r="B80" s="2"/>
      <c r="C80" s="2"/>
      <c r="D80" s="9" t="s">
        <v>68</v>
      </c>
      <c r="E80" s="11">
        <v>0</v>
      </c>
    </row>
    <row r="81" spans="1:5" x14ac:dyDescent="0.2">
      <c r="A81" s="2"/>
      <c r="B81" s="2"/>
      <c r="C81" s="2"/>
      <c r="D81" s="9" t="s">
        <v>69</v>
      </c>
      <c r="E81" s="11">
        <v>9000</v>
      </c>
    </row>
    <row r="82" spans="1:5" x14ac:dyDescent="0.2">
      <c r="A82" s="2"/>
      <c r="B82" s="2"/>
      <c r="C82" s="2"/>
      <c r="D82" s="9" t="s">
        <v>75</v>
      </c>
      <c r="E82" s="11">
        <v>51000</v>
      </c>
    </row>
    <row r="83" spans="1:5" x14ac:dyDescent="0.2">
      <c r="A83" s="2"/>
      <c r="B83" s="2" t="s">
        <v>70</v>
      </c>
      <c r="C83" s="2"/>
      <c r="D83" s="9"/>
      <c r="E83" s="15">
        <f>E81+E79+E76+E75+E74+E73+E72+E71+E70+E69+E68+E67+E66+E65+E64+E63+E62+E61+E60+E59+E58+E57+E56+E54+E52+E77+E82</f>
        <v>599470.93498339993</v>
      </c>
    </row>
    <row r="85" spans="1:5" x14ac:dyDescent="0.2">
      <c r="A85" s="16" t="s">
        <v>71</v>
      </c>
      <c r="E85" s="14">
        <f>E43-E83</f>
        <v>6.5016600070521235E-2</v>
      </c>
    </row>
  </sheetData>
  <printOptions headings="1"/>
  <pageMargins left="0.7" right="0.7" top="0.75" bottom="0.75" header="0.3" footer="0.3"/>
  <pageSetup orientation="portrait" verticalDpi="0" copies="5" r:id="rId1"/>
  <headerFooter>
    <oddHeader>&amp;CJewish Family Service Fiscal Year 2020-21 Budget</oddHeader>
  </headerFooter>
  <rowBreaks count="1" manualBreakCount="1">
    <brk id="46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CF286DCE4F354B87310B2B7EFA5055" ma:contentTypeVersion="12" ma:contentTypeDescription="Create a new document." ma:contentTypeScope="" ma:versionID="be7f3d2ac9f25cd053fc2ce32ecc97b3">
  <xsd:schema xmlns:xsd="http://www.w3.org/2001/XMLSchema" xmlns:xs="http://www.w3.org/2001/XMLSchema" xmlns:p="http://schemas.microsoft.com/office/2006/metadata/properties" xmlns:ns2="258e509a-2b2f-4408-bd94-f786b34b0f37" xmlns:ns3="688a26b5-34eb-4585-b195-159f95609fc0" targetNamespace="http://schemas.microsoft.com/office/2006/metadata/properties" ma:root="true" ma:fieldsID="b085162a90a896abc888abd049d2feeb" ns2:_="" ns3:_="">
    <xsd:import namespace="258e509a-2b2f-4408-bd94-f786b34b0f37"/>
    <xsd:import namespace="688a26b5-34eb-4585-b195-159f95609f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8e509a-2b2f-4408-bd94-f786b34b0f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a26b5-34eb-4585-b195-159f95609fc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C7C17B-4E37-4EDB-A3A9-1F13EE012B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8e509a-2b2f-4408-bd94-f786b34b0f37"/>
    <ds:schemaRef ds:uri="688a26b5-34eb-4585-b195-159f95609f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97DEAA-C62B-4EF1-A6F1-FD69AA02E47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86F4737-F5C6-49F5-AAC1-5952B78A55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Kelner</dc:creator>
  <cp:lastModifiedBy>Microsoft Office User</cp:lastModifiedBy>
  <cp:lastPrinted>2020-07-21T17:46:20Z</cp:lastPrinted>
  <dcterms:created xsi:type="dcterms:W3CDTF">2020-05-07T14:28:44Z</dcterms:created>
  <dcterms:modified xsi:type="dcterms:W3CDTF">2020-07-23T22:14:44Z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0x01010033CF286DCE4F354B87310B2B7EFA5055</vt:lpwstr>
  </property>
</Properties>
</file>