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lders\Nashville Tools for Schools\Budgets\2022\"/>
    </mc:Choice>
  </mc:AlternateContent>
  <xr:revisionPtr revIDLastSave="0" documentId="13_ncr:1_{6E559DD4-7F24-42F2-AE25-49E5896C651D}" xr6:coauthVersionLast="47" xr6:coauthVersionMax="47" xr10:uidLastSave="{00000000-0000-0000-0000-000000000000}"/>
  <bookViews>
    <workbookView xWindow="19090" yWindow="-110" windowWidth="19420" windowHeight="10420" xr2:uid="{CA061C8B-47FA-4D94-AAE2-66C667D54695}"/>
  </bookViews>
  <sheets>
    <sheet name="2022 Proposed" sheetId="3" r:id="rId1"/>
    <sheet name="Pivot Data" sheetId="5" r:id="rId2"/>
    <sheet name="2022 Details" sheetId="4" r:id="rId3"/>
  </sheets>
  <calcPr calcId="191029"/>
  <pivotCaches>
    <pivotCache cacheId="5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E15" i="3"/>
  <c r="G14" i="3"/>
  <c r="G13" i="3"/>
  <c r="G12" i="3"/>
  <c r="G11" i="3"/>
  <c r="G10" i="3"/>
  <c r="G5" i="3"/>
  <c r="G6" i="3"/>
  <c r="G4" i="3"/>
  <c r="E7" i="3"/>
  <c r="D15" i="3"/>
  <c r="D7" i="3"/>
  <c r="G7" i="3" l="1"/>
  <c r="G15" i="3"/>
  <c r="C15" i="3"/>
  <c r="C7" i="3"/>
  <c r="B7" i="3"/>
  <c r="B15" i="3"/>
</calcChain>
</file>

<file path=xl/sharedStrings.xml><?xml version="1.0" encoding="utf-8"?>
<sst xmlns="http://schemas.openxmlformats.org/spreadsheetml/2006/main" count="903" uniqueCount="180">
  <si>
    <t>Expenses</t>
  </si>
  <si>
    <t>Insurance</t>
  </si>
  <si>
    <t>Reporting, Renewal and Permit Fees</t>
  </si>
  <si>
    <t>Materials and Supplies</t>
  </si>
  <si>
    <t>Miscellaneous/Other</t>
  </si>
  <si>
    <t>Consulting Fees</t>
  </si>
  <si>
    <t>Total</t>
  </si>
  <si>
    <t>Revenues</t>
  </si>
  <si>
    <t>Individual Gifts and Contributions</t>
  </si>
  <si>
    <t>Cash on Hand</t>
  </si>
  <si>
    <t>Product Revenue</t>
  </si>
  <si>
    <t>Grants</t>
  </si>
  <si>
    <t>Charitable Solicitation permit</t>
  </si>
  <si>
    <t>Hands on Nashville</t>
  </si>
  <si>
    <t>Alarm Permit</t>
  </si>
  <si>
    <t>Trash</t>
  </si>
  <si>
    <t>Alarm</t>
  </si>
  <si>
    <t>Mailchimp</t>
  </si>
  <si>
    <t>Marketing</t>
  </si>
  <si>
    <t>PO Box</t>
  </si>
  <si>
    <t>Gifts</t>
  </si>
  <si>
    <t>Tools</t>
  </si>
  <si>
    <t>Other</t>
  </si>
  <si>
    <t>Consulting fees</t>
  </si>
  <si>
    <t>Jean Lauzon 
  (bookkeping, grant writing, IT support)</t>
  </si>
  <si>
    <t>Income</t>
  </si>
  <si>
    <t>Assume increase in projects at mid-year</t>
  </si>
  <si>
    <t>West End UMC</t>
  </si>
  <si>
    <t>Woodmont Christian</t>
  </si>
  <si>
    <t>Big Payback</t>
  </si>
  <si>
    <t>Individuals</t>
  </si>
  <si>
    <t>Potential fee increases or other</t>
  </si>
  <si>
    <t>2020 Actual</t>
  </si>
  <si>
    <t>2021 Actual</t>
  </si>
  <si>
    <t>unchanged</t>
  </si>
  <si>
    <t>rate increase to $14.45/mth</t>
  </si>
  <si>
    <t>spent $460 in 2021</t>
  </si>
  <si>
    <t>unchanged, spent $600 in  2021</t>
  </si>
  <si>
    <t>volunteer lunches, spent $430 in 2021</t>
  </si>
  <si>
    <t>average $400/mth</t>
  </si>
  <si>
    <t>increased to $200 in 2021</t>
  </si>
  <si>
    <t xml:space="preserve"> </t>
  </si>
  <si>
    <t>Center for Non-Profit Management</t>
  </si>
  <si>
    <t>Predators Foundations</t>
  </si>
  <si>
    <t>St. George’s Episcopal Church</t>
  </si>
  <si>
    <t>1st time application, 50/50 likelyhood, will know early February</t>
  </si>
  <si>
    <t>Denise to set target</t>
  </si>
  <si>
    <t>$10,700 received in 2021, $8,000 received in 2020</t>
  </si>
  <si>
    <t>Budget Assumptions for 2022</t>
  </si>
  <si>
    <t>Center for Nonprofit Management</t>
  </si>
  <si>
    <t>2022 (proposed)</t>
  </si>
  <si>
    <t>Minor increase</t>
  </si>
  <si>
    <t>possible increase from $188 in 2021</t>
  </si>
  <si>
    <t xml:space="preserve">Assuming increase workload </t>
  </si>
  <si>
    <t>not including grants fund subsidies, $8,535.75 used in 2021</t>
  </si>
  <si>
    <t>Grants - Anticipated</t>
  </si>
  <si>
    <t>spent $22.568 in 2021</t>
  </si>
  <si>
    <t>Current costs: $106.9/mth, expect increase during year</t>
  </si>
  <si>
    <t>2022 Actual</t>
  </si>
  <si>
    <t>Date</t>
  </si>
  <si>
    <t>Payee/Payor</t>
  </si>
  <si>
    <t>Category</t>
  </si>
  <si>
    <t>MNPS#</t>
  </si>
  <si>
    <t>Check #</t>
  </si>
  <si>
    <t>Job #</t>
  </si>
  <si>
    <t>Amount</t>
  </si>
  <si>
    <t>Grant Amount</t>
  </si>
  <si>
    <t>Revenue</t>
  </si>
  <si>
    <t>Expense</t>
  </si>
  <si>
    <t>Balance</t>
  </si>
  <si>
    <t>reconciled to bank stmt</t>
  </si>
  <si>
    <t>Note</t>
  </si>
  <si>
    <t>Budget Category</t>
  </si>
  <si>
    <t>Budget Class</t>
  </si>
  <si>
    <t>East Nashville</t>
  </si>
  <si>
    <t>Paid Invoice</t>
  </si>
  <si>
    <t>Whites Creek HS</t>
  </si>
  <si>
    <t>Jones Paideia</t>
  </si>
  <si>
    <t>Antioch HS</t>
  </si>
  <si>
    <t>Walker Lumber</t>
  </si>
  <si>
    <t>Project Supplies</t>
  </si>
  <si>
    <t>K49295</t>
  </si>
  <si>
    <t>Shop Supplies</t>
  </si>
  <si>
    <t>K52171</t>
  </si>
  <si>
    <t>MNPS</t>
  </si>
  <si>
    <t>Maplewood</t>
  </si>
  <si>
    <t>McMurray</t>
  </si>
  <si>
    <t>Wright</t>
  </si>
  <si>
    <t>Loftis Steel</t>
  </si>
  <si>
    <t>Denise Sesler</t>
  </si>
  <si>
    <t>volunteers gift</t>
  </si>
  <si>
    <t>Berkley Select</t>
  </si>
  <si>
    <t>MailChimp</t>
  </si>
  <si>
    <t>Debit Card</t>
  </si>
  <si>
    <t>K66431</t>
  </si>
  <si>
    <t>K66432</t>
  </si>
  <si>
    <t>GFL Environmental</t>
  </si>
  <si>
    <t>Trash Collection</t>
  </si>
  <si>
    <t>Ben Dodd</t>
  </si>
  <si>
    <t>K70125</t>
  </si>
  <si>
    <t>Jean Lauzon</t>
  </si>
  <si>
    <t>MU Chapter - Alpha Delta Kappa</t>
  </si>
  <si>
    <t>Individual Donation</t>
  </si>
  <si>
    <t>K71600</t>
  </si>
  <si>
    <t>Anonymous Donor</t>
  </si>
  <si>
    <t>K52216</t>
  </si>
  <si>
    <t>Ed &amp; Cecile Settle</t>
  </si>
  <si>
    <t>Wurth Wood</t>
  </si>
  <si>
    <t>Karben Sports</t>
  </si>
  <si>
    <t>Granberry</t>
  </si>
  <si>
    <t>Whitsitt Elementary</t>
  </si>
  <si>
    <t>Gateway</t>
  </si>
  <si>
    <t>Outstanding Invoice</t>
  </si>
  <si>
    <t>Meigs</t>
  </si>
  <si>
    <t>John Overton</t>
  </si>
  <si>
    <t>JT Moore</t>
  </si>
  <si>
    <t>Bob Harwell</t>
  </si>
  <si>
    <t>K54204</t>
  </si>
  <si>
    <t>K54286</t>
  </si>
  <si>
    <t>Baldwin Apple Ladders</t>
  </si>
  <si>
    <t>Metropolitan Government</t>
  </si>
  <si>
    <t>Robert Neaderthal</t>
  </si>
  <si>
    <t>Fields Stringfellow</t>
  </si>
  <si>
    <t>Jeremiah Weeden-Wright (HCA)</t>
  </si>
  <si>
    <t>K00657</t>
  </si>
  <si>
    <t>K00919</t>
  </si>
  <si>
    <t>Row Labels</t>
  </si>
  <si>
    <t>Grand Total</t>
  </si>
  <si>
    <t>Sum of Revenue</t>
  </si>
  <si>
    <t>Sum of Expense</t>
  </si>
  <si>
    <t>2022 +/-</t>
  </si>
  <si>
    <t>Grant funds Used</t>
  </si>
  <si>
    <t>Sum of Grant Amount</t>
  </si>
  <si>
    <t>2022 Annual Budget - Actual</t>
  </si>
  <si>
    <t>Hunter's Lane</t>
  </si>
  <si>
    <t>USPS</t>
  </si>
  <si>
    <t>Void</t>
  </si>
  <si>
    <t>K02317</t>
  </si>
  <si>
    <t>Amazon Smile</t>
  </si>
  <si>
    <t>K07277</t>
  </si>
  <si>
    <t>K08959</t>
  </si>
  <si>
    <t>K12739</t>
  </si>
  <si>
    <t>volunteers</t>
  </si>
  <si>
    <t>Harry Baird</t>
  </si>
  <si>
    <t>K17656</t>
  </si>
  <si>
    <t>K16580</t>
  </si>
  <si>
    <t>`</t>
  </si>
  <si>
    <t>K18922</t>
  </si>
  <si>
    <t>Apollo MS</t>
  </si>
  <si>
    <t>Unicycle</t>
  </si>
  <si>
    <t>Glencliff FRC</t>
  </si>
  <si>
    <t>William Youngblood</t>
  </si>
  <si>
    <t>Special</t>
  </si>
  <si>
    <t>State Systems</t>
  </si>
  <si>
    <t>NCA Alarm</t>
  </si>
  <si>
    <t>Siteground</t>
  </si>
  <si>
    <t>K34745</t>
  </si>
  <si>
    <t>K35825</t>
  </si>
  <si>
    <t>K35839</t>
  </si>
  <si>
    <t>K37852</t>
  </si>
  <si>
    <t>K58122</t>
  </si>
  <si>
    <t>Larry Christian</t>
  </si>
  <si>
    <t>Bob Johnson</t>
  </si>
  <si>
    <t>Steve Lainhart</t>
  </si>
  <si>
    <t>K55680</t>
  </si>
  <si>
    <t>Bill Farris</t>
  </si>
  <si>
    <t>Predators Foundation</t>
  </si>
  <si>
    <t>Tom &amp; Valerie Anderson</t>
  </si>
  <si>
    <t>Gary Zelizer</t>
  </si>
  <si>
    <t>Accredited Healthcare of America</t>
  </si>
  <si>
    <t>K65704</t>
  </si>
  <si>
    <t>K72372</t>
  </si>
  <si>
    <t>K76562</t>
  </si>
  <si>
    <t>State of Tennessee</t>
  </si>
  <si>
    <t>Secretary of State TN - Annual Report</t>
  </si>
  <si>
    <t>McKissack MS</t>
  </si>
  <si>
    <t>Murrell</t>
  </si>
  <si>
    <t>Giving Matters</t>
  </si>
  <si>
    <t>IT Crestwell</t>
  </si>
  <si>
    <t>Money received in Venmo on 4/18
Transferred to Truxton on 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</si>
</sst>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15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164" fontId="0" fillId="0" borderId="0" xfId="2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1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5" fillId="3" borderId="0" xfId="3" applyFont="1" applyFill="1" applyAlignment="1">
      <alignment horizontal="center" vertical="top"/>
    </xf>
    <xf numFmtId="43" fontId="5" fillId="3" borderId="0" xfId="1" applyFont="1" applyFill="1" applyAlignment="1">
      <alignment horizontal="center" vertical="top"/>
    </xf>
    <xf numFmtId="43" fontId="5" fillId="3" borderId="0" xfId="1" applyFont="1" applyFill="1" applyAlignment="1">
      <alignment horizontal="center" vertical="top" wrapText="1"/>
    </xf>
    <xf numFmtId="43" fontId="5" fillId="4" borderId="0" xfId="1" applyFont="1" applyFill="1" applyAlignment="1">
      <alignment horizontal="center" vertical="top"/>
    </xf>
    <xf numFmtId="164" fontId="5" fillId="4" borderId="0" xfId="3" applyNumberFormat="1" applyFont="1" applyFill="1" applyAlignment="1">
      <alignment horizontal="center" vertical="top"/>
    </xf>
    <xf numFmtId="14" fontId="5" fillId="0" borderId="0" xfId="3" applyNumberFormat="1" applyFont="1" applyAlignment="1">
      <alignment horizontal="center" vertical="top" wrapText="1"/>
    </xf>
    <xf numFmtId="164" fontId="5" fillId="0" borderId="0" xfId="3" applyNumberFormat="1" applyFont="1" applyAlignment="1">
      <alignment horizontal="center" vertical="top"/>
    </xf>
    <xf numFmtId="1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4" fontId="6" fillId="0" borderId="0" xfId="0" applyNumberFormat="1" applyFont="1"/>
    <xf numFmtId="164" fontId="4" fillId="0" borderId="0" xfId="3" applyNumberFormat="1" applyAlignment="1">
      <alignment vertical="top"/>
    </xf>
    <xf numFmtId="0" fontId="4" fillId="0" borderId="0" xfId="3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43" fontId="0" fillId="0" borderId="0" xfId="0" applyNumberFormat="1"/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6" borderId="0" xfId="0" applyFont="1" applyFill="1"/>
  </cellXfs>
  <cellStyles count="4">
    <cellStyle name="Comma" xfId="1" builtinId="3"/>
    <cellStyle name="Currency" xfId="2" builtinId="4"/>
    <cellStyle name="Normal" xfId="0" builtinId="0"/>
    <cellStyle name="Normal 3" xfId="3" xr:uid="{067948B8-3DF5-439C-9887-385EB33BF76A}"/>
  </cellStyles>
  <dxfs count="4">
    <dxf>
      <numFmt numFmtId="165" formatCode="0.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 Lauzon" refreshedDate="44716.727214351849" createdVersion="7" refreshedVersion="8" minRefreshableVersion="3" recordCount="191" xr:uid="{DF863419-903D-44B6-8FA1-0245E305A0CD}">
  <cacheSource type="worksheet">
    <worksheetSource ref="A1:O1048576" sheet="2022 Details"/>
  </cacheSource>
  <cacheFields count="15">
    <cacheField name="Date" numFmtId="0">
      <sharedItems containsNonDate="0" containsDate="1" containsString="0" containsBlank="1" minDate="2022-01-06T00:00:00" maxDate="2022-06-08T00:00:00"/>
    </cacheField>
    <cacheField name="Payee/Payor" numFmtId="0">
      <sharedItems containsBlank="1"/>
    </cacheField>
    <cacheField name="Category" numFmtId="0">
      <sharedItems containsBlank="1"/>
    </cacheField>
    <cacheField name="MNPS#" numFmtId="0">
      <sharedItems containsBlank="1" containsMixedTypes="1" containsNumber="1" containsInteger="1" minValue="37759" maxValue="756536"/>
    </cacheField>
    <cacheField name="Check #" numFmtId="0">
      <sharedItems containsBlank="1" containsMixedTypes="1" containsNumber="1" containsInteger="1" minValue="2203" maxValue="2327"/>
    </cacheField>
    <cacheField name="Job #" numFmtId="0">
      <sharedItems containsBlank="1" containsMixedTypes="1" containsNumber="1" containsInteger="1" minValue="1010" maxValue="1105"/>
    </cacheField>
    <cacheField name="Amount" numFmtId="0">
      <sharedItems containsString="0" containsBlank="1" containsNumber="1" minValue="-235.22" maxValue="875"/>
    </cacheField>
    <cacheField name="Grant Amount" numFmtId="0">
      <sharedItems containsBlank="1" containsMixedTypes="1" containsNumber="1" minValue="44" maxValue="1430"/>
    </cacheField>
    <cacheField name="Revenue" numFmtId="0">
      <sharedItems containsString="0" containsBlank="1" containsNumber="1" minValue="7.11" maxValue="5000"/>
    </cacheField>
    <cacheField name="Expense" numFmtId="0">
      <sharedItems containsString="0" containsBlank="1" containsNumber="1" minValue="-188" maxValue="2335.7199999999998"/>
    </cacheField>
    <cacheField name="Balance" numFmtId="0">
      <sharedItems containsString="0" containsBlank="1" containsNumber="1" minValue="48034.040000000015" maxValue="54865.440000000039"/>
    </cacheField>
    <cacheField name="reconciled to bank stmt" numFmtId="0">
      <sharedItems containsDate="1" containsBlank="1" containsMixedTypes="1" minDate="2022-02-01T00:00:00" maxDate="2022-05-02T00:00:00"/>
    </cacheField>
    <cacheField name="Note" numFmtId="0">
      <sharedItems containsBlank="1"/>
    </cacheField>
    <cacheField name="Budget Category" numFmtId="0">
      <sharedItems containsBlank="1" count="9">
        <s v="Product Revenue"/>
        <s v="Materials and Supplies"/>
        <s v="Miscellaneous/Other"/>
        <s v="Insurance"/>
        <s v="Consulting Fees"/>
        <s v="Individual Gifts and Contributions"/>
        <s v="Grants"/>
        <s v="Reporting, Renewal and Permit Fees"/>
        <m/>
      </sharedItems>
    </cacheField>
    <cacheField name="Budget Class" numFmtId="0">
      <sharedItems containsBlank="1" count="3">
        <s v="Revenues"/>
        <s v="Expens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d v="2022-01-30T00:00:00"/>
    <s v="East Nashville"/>
    <s v="Paid Invoice"/>
    <m/>
    <m/>
    <n v="1034"/>
    <m/>
    <n v="1025"/>
    <n v="2775"/>
    <m/>
    <n v="52405.140000000036"/>
    <d v="2022-03-01T00:00:00"/>
    <m/>
    <x v="0"/>
    <x v="0"/>
  </r>
  <r>
    <d v="2022-01-06T00:00:00"/>
    <s v="Whites Creek HS"/>
    <s v="Paid Invoice"/>
    <m/>
    <m/>
    <n v="1047"/>
    <m/>
    <n v="131"/>
    <n v="131"/>
    <m/>
    <n v="51241.390000000036"/>
    <d v="2022-02-01T00:00:00"/>
    <m/>
    <x v="0"/>
    <x v="0"/>
  </r>
  <r>
    <d v="2022-01-06T00:00:00"/>
    <s v="Jones Paideia"/>
    <s v="Paid Invoice"/>
    <m/>
    <m/>
    <n v="1054"/>
    <m/>
    <n v="372.5"/>
    <n v="372.5"/>
    <m/>
    <n v="51613.890000000036"/>
    <d v="2022-02-01T00:00:00"/>
    <m/>
    <x v="0"/>
    <x v="0"/>
  </r>
  <r>
    <d v="2022-01-06T00:00:00"/>
    <s v="Antioch HS"/>
    <s v="Paid Invoice"/>
    <m/>
    <m/>
    <n v="1063"/>
    <m/>
    <m/>
    <n v="987.5"/>
    <m/>
    <n v="52601.390000000036"/>
    <d v="2022-02-01T00:00:00"/>
    <m/>
    <x v="0"/>
    <x v="0"/>
  </r>
  <r>
    <d v="2022-01-08T00:00:00"/>
    <s v="Walker Lumber"/>
    <s v="Project Supplies"/>
    <n v="449466"/>
    <n v="2284"/>
    <n v="1074"/>
    <m/>
    <m/>
    <m/>
    <n v="19.13"/>
    <n v="51474.710000000036"/>
    <d v="2022-02-01T00:00:00"/>
    <m/>
    <x v="1"/>
    <x v="1"/>
  </r>
  <r>
    <d v="2022-01-08T00:00:00"/>
    <s v="Walker Lumber"/>
    <s v="Project Supplies"/>
    <n v="148161"/>
    <n v="2284"/>
    <n v="1073"/>
    <m/>
    <m/>
    <m/>
    <n v="367.44"/>
    <n v="51107.270000000033"/>
    <d v="2022-02-01T00:00:00"/>
    <m/>
    <x v="1"/>
    <x v="1"/>
  </r>
  <r>
    <d v="2022-01-08T00:00:00"/>
    <s v="Walker Lumber"/>
    <s v="Project Supplies"/>
    <n v="449365"/>
    <n v="2284"/>
    <n v="1068"/>
    <m/>
    <m/>
    <m/>
    <n v="22.9"/>
    <n v="51084.370000000032"/>
    <d v="2022-02-01T00:00:00"/>
    <m/>
    <x v="1"/>
    <x v="1"/>
  </r>
  <r>
    <d v="2022-01-08T00:00:00"/>
    <s v="Walker Lumber"/>
    <s v="Project Supplies"/>
    <n v="449364"/>
    <n v="2284"/>
    <n v="1068"/>
    <m/>
    <m/>
    <m/>
    <n v="49"/>
    <n v="51035.370000000032"/>
    <d v="2022-02-01T00:00:00"/>
    <m/>
    <x v="1"/>
    <x v="1"/>
  </r>
  <r>
    <d v="2022-01-08T00:00:00"/>
    <s v="Walker Lumber"/>
    <s v="Project Supplies"/>
    <s v="K49295"/>
    <n v="2284"/>
    <n v="1068"/>
    <m/>
    <m/>
    <m/>
    <n v="55.34"/>
    <n v="50980.030000000035"/>
    <d v="2022-02-01T00:00:00"/>
    <m/>
    <x v="1"/>
    <x v="1"/>
  </r>
  <r>
    <d v="2022-01-08T00:00:00"/>
    <s v="Walker Lumber"/>
    <s v="Project Supplies"/>
    <n v="449944"/>
    <n v="2284"/>
    <n v="1010"/>
    <m/>
    <m/>
    <m/>
    <n v="24.94"/>
    <n v="50602.730000000032"/>
    <d v="2022-02-01T00:00:00"/>
    <m/>
    <x v="1"/>
    <x v="1"/>
  </r>
  <r>
    <d v="2022-01-08T00:00:00"/>
    <s v="Walker Lumber"/>
    <s v="Shop Supplies"/>
    <s v="K52171"/>
    <n v="2284"/>
    <m/>
    <m/>
    <m/>
    <m/>
    <n v="13.86"/>
    <n v="50588.870000000032"/>
    <d v="2022-02-01T00:00:00"/>
    <m/>
    <x v="1"/>
    <x v="1"/>
  </r>
  <r>
    <d v="2022-01-08T00:00:00"/>
    <s v="Walker Lumber"/>
    <s v="Project Supplies"/>
    <n v="152936"/>
    <n v="2284"/>
    <n v="1010"/>
    <m/>
    <m/>
    <m/>
    <n v="177.35"/>
    <n v="50411.520000000033"/>
    <d v="2022-02-01T00:00:00"/>
    <m/>
    <x v="1"/>
    <x v="1"/>
  </r>
  <r>
    <d v="2022-01-08T00:00:00"/>
    <s v="Walker Lumber"/>
    <s v="Project Supplies"/>
    <n v="450254"/>
    <n v="2284"/>
    <n v="1060"/>
    <m/>
    <m/>
    <m/>
    <n v="2.11"/>
    <n v="50164.450000000033"/>
    <d v="2022-02-01T00:00:00"/>
    <m/>
    <x v="1"/>
    <x v="1"/>
  </r>
  <r>
    <d v="2022-01-08T00:00:00"/>
    <s v="Walker Lumber"/>
    <s v="Project Supplies"/>
    <n v="450255"/>
    <n v="2284"/>
    <n v="1079"/>
    <m/>
    <m/>
    <m/>
    <n v="496.66"/>
    <n v="49667.79000000003"/>
    <d v="2022-02-01T00:00:00"/>
    <m/>
    <x v="1"/>
    <x v="1"/>
  </r>
  <r>
    <d v="2022-01-08T00:00:00"/>
    <s v="Walker Lumber"/>
    <s v="Project Supplies"/>
    <n v="450269"/>
    <n v="2284"/>
    <n v="1060"/>
    <m/>
    <m/>
    <m/>
    <n v="10.56"/>
    <n v="49657.230000000032"/>
    <d v="2022-02-01T00:00:00"/>
    <m/>
    <x v="1"/>
    <x v="1"/>
  </r>
  <r>
    <d v="2022-01-08T00:00:00"/>
    <s v="Walker Lumber"/>
    <s v="Shop Supplies"/>
    <n v="450458"/>
    <n v="2284"/>
    <m/>
    <m/>
    <m/>
    <m/>
    <n v="14.43"/>
    <n v="49642.800000000032"/>
    <d v="2022-02-01T00:00:00"/>
    <m/>
    <x v="1"/>
    <x v="1"/>
  </r>
  <r>
    <d v="2022-01-19T00:00:00"/>
    <s v="MNPS"/>
    <s v="Paid Invoice"/>
    <m/>
    <m/>
    <n v="1067"/>
    <m/>
    <m/>
    <n v="1125"/>
    <m/>
    <n v="51014.210000000036"/>
    <d v="2022-02-01T00:00:00"/>
    <m/>
    <x v="0"/>
    <x v="0"/>
  </r>
  <r>
    <d v="2022-01-19T00:00:00"/>
    <s v="Maplewood"/>
    <s v="Paid Invoice"/>
    <m/>
    <m/>
    <n v="1051"/>
    <m/>
    <n v="107.5"/>
    <n v="107.5"/>
    <m/>
    <n v="51121.710000000036"/>
    <d v="2022-02-01T00:00:00"/>
    <m/>
    <x v="0"/>
    <x v="0"/>
  </r>
  <r>
    <d v="2022-05-16T00:00:00"/>
    <s v="Hunter's Lane"/>
    <s v="Paid Invoice"/>
    <m/>
    <m/>
    <n v="1068"/>
    <m/>
    <n v="54"/>
    <n v="54"/>
    <m/>
    <n v="51175.710000000036"/>
    <m/>
    <m/>
    <x v="0"/>
    <x v="0"/>
  </r>
  <r>
    <d v="2022-01-19T00:00:00"/>
    <s v="McMurray"/>
    <s v="Paid Invoice"/>
    <m/>
    <m/>
    <n v="1072"/>
    <m/>
    <n v="499"/>
    <n v="499"/>
    <m/>
    <n v="51674.710000000036"/>
    <d v="2022-02-01T00:00:00"/>
    <m/>
    <x v="0"/>
    <x v="0"/>
  </r>
  <r>
    <d v="2022-01-19T00:00:00"/>
    <s v="Wright"/>
    <s v="Paid Invoice"/>
    <m/>
    <m/>
    <n v="1073"/>
    <m/>
    <n v="415"/>
    <n v="415"/>
    <m/>
    <n v="52089.710000000036"/>
    <d v="2022-02-01T00:00:00"/>
    <m/>
    <x v="0"/>
    <x v="0"/>
  </r>
  <r>
    <d v="2022-01-30T00:00:00"/>
    <s v="Walker Lumber"/>
    <s v="Project Supplies"/>
    <n v="451033"/>
    <n v="2293"/>
    <n v="1079"/>
    <m/>
    <m/>
    <m/>
    <n v="12.38"/>
    <n v="52295.430000000037"/>
    <d v="2022-03-01T00:00:00"/>
    <m/>
    <x v="1"/>
    <x v="1"/>
  </r>
  <r>
    <d v="2022-01-30T00:00:00"/>
    <s v="Walker Lumber"/>
    <s v="Project Supplies"/>
    <n v="162157"/>
    <n v="2293"/>
    <n v="1079"/>
    <m/>
    <m/>
    <m/>
    <n v="20.420000000000002"/>
    <n v="52275.010000000038"/>
    <d v="2022-03-01T00:00:00"/>
    <m/>
    <x v="1"/>
    <x v="1"/>
  </r>
  <r>
    <d v="2022-01-30T00:00:00"/>
    <s v="Walker Lumber"/>
    <s v="Project Supplies"/>
    <n v="164482"/>
    <n v="2293"/>
    <n v="1076"/>
    <m/>
    <m/>
    <m/>
    <n v="94.73"/>
    <n v="52180.280000000035"/>
    <d v="2022-03-01T00:00:00"/>
    <m/>
    <x v="1"/>
    <x v="1"/>
  </r>
  <r>
    <d v="2022-01-16T00:00:00"/>
    <s v="Loftis Steel"/>
    <s v="Shop Supplies"/>
    <n v="668382"/>
    <n v="2287"/>
    <m/>
    <m/>
    <m/>
    <m/>
    <n v="111.4"/>
    <n v="52068.880000000034"/>
    <d v="2022-02-01T00:00:00"/>
    <m/>
    <x v="1"/>
    <x v="1"/>
  </r>
  <r>
    <d v="2022-01-08T00:00:00"/>
    <s v="Denise Sesler"/>
    <s v="Gifts"/>
    <m/>
    <n v="2283"/>
    <s v="volunteers gift"/>
    <m/>
    <m/>
    <m/>
    <n v="60.34"/>
    <n v="52308.540000000037"/>
    <d v="2022-02-01T00:00:00"/>
    <m/>
    <x v="2"/>
    <x v="1"/>
  </r>
  <r>
    <d v="2022-01-11T00:00:00"/>
    <s v="Berkley Select"/>
    <s v="Insurance"/>
    <m/>
    <n v="2285"/>
    <m/>
    <m/>
    <m/>
    <m/>
    <n v="792"/>
    <n v="51516.540000000037"/>
    <d v="2022-02-01T00:00:00"/>
    <m/>
    <x v="3"/>
    <x v="1"/>
  </r>
  <r>
    <d v="2022-01-10T00:00:00"/>
    <s v="MailChimp"/>
    <s v="Other"/>
    <m/>
    <s v="Debit Card"/>
    <m/>
    <m/>
    <m/>
    <m/>
    <n v="12.74"/>
    <n v="51410.960000000043"/>
    <d v="2022-02-01T00:00:00"/>
    <m/>
    <x v="2"/>
    <x v="1"/>
  </r>
  <r>
    <d v="2022-01-30T00:00:00"/>
    <s v="Walker Lumber"/>
    <s v="Project Supplies"/>
    <s v="K66431"/>
    <n v="2293"/>
    <n v="1060"/>
    <m/>
    <m/>
    <m/>
    <n v="1.06"/>
    <n v="53909.900000000045"/>
    <d v="2022-03-01T00:00:00"/>
    <m/>
    <x v="1"/>
    <x v="1"/>
  </r>
  <r>
    <d v="2022-01-30T00:00:00"/>
    <s v="Walker Lumber"/>
    <s v="Project Supplies"/>
    <n v="451381"/>
    <n v="2293"/>
    <n v="1083"/>
    <m/>
    <m/>
    <m/>
    <n v="41.77"/>
    <n v="53868.130000000048"/>
    <d v="2022-03-01T00:00:00"/>
    <m/>
    <x v="1"/>
    <x v="1"/>
  </r>
  <r>
    <d v="2022-01-30T00:00:00"/>
    <s v="Walker Lumber"/>
    <s v="Project Supplies"/>
    <s v="K66432"/>
    <n v="2293"/>
    <n v="1060"/>
    <m/>
    <m/>
    <m/>
    <n v="2.0099999999999998"/>
    <n v="53866.120000000046"/>
    <d v="2022-03-01T00:00:00"/>
    <m/>
    <x v="1"/>
    <x v="1"/>
  </r>
  <r>
    <d v="2022-01-30T00:00:00"/>
    <s v="Walker Lumber"/>
    <s v="Project Supplies"/>
    <n v="163156"/>
    <n v="2293"/>
    <n v="1079"/>
    <m/>
    <m/>
    <m/>
    <n v="4.88"/>
    <n v="53861.240000000049"/>
    <d v="2022-03-01T00:00:00"/>
    <m/>
    <x v="1"/>
    <x v="1"/>
  </r>
  <r>
    <d v="2022-01-16T00:00:00"/>
    <s v="GFL Environmental"/>
    <s v="Trash Collection"/>
    <m/>
    <n v="2286"/>
    <m/>
    <m/>
    <m/>
    <m/>
    <n v="106.9"/>
    <n v="53754.340000000047"/>
    <d v="2022-02-01T00:00:00"/>
    <m/>
    <x v="2"/>
    <x v="1"/>
  </r>
  <r>
    <d v="2022-01-16T00:00:00"/>
    <s v="Ben Dodd"/>
    <s v="Project Supplies"/>
    <m/>
    <n v="2289"/>
    <n v="1084"/>
    <m/>
    <m/>
    <m/>
    <n v="834"/>
    <n v="52920.340000000047"/>
    <d v="2022-02-01T00:00:00"/>
    <m/>
    <x v="1"/>
    <x v="1"/>
  </r>
  <r>
    <d v="2022-01-16T00:00:00"/>
    <s v="Ben Dodd"/>
    <s v="Project Supplies"/>
    <m/>
    <n v="2289"/>
    <n v="1078"/>
    <m/>
    <m/>
    <m/>
    <n v="802.9"/>
    <n v="52117.440000000046"/>
    <d v="2022-02-01T00:00:00"/>
    <m/>
    <x v="1"/>
    <x v="1"/>
  </r>
  <r>
    <d v="2022-01-30T00:00:00"/>
    <s v="Walker Lumber"/>
    <s v="Shop Supplies"/>
    <s v="K70125"/>
    <n v="2293"/>
    <m/>
    <m/>
    <m/>
    <m/>
    <n v="45.46"/>
    <n v="52071.980000000047"/>
    <d v="2022-03-01T00:00:00"/>
    <m/>
    <x v="1"/>
    <x v="1"/>
  </r>
  <r>
    <d v="2022-01-19T00:00:00"/>
    <s v="Jean Lauzon"/>
    <s v="Consulting Fees"/>
    <m/>
    <n v="2290"/>
    <m/>
    <m/>
    <m/>
    <m/>
    <n v="487.5"/>
    <n v="51584.480000000047"/>
    <d v="2022-03-01T00:00:00"/>
    <m/>
    <x v="4"/>
    <x v="1"/>
  </r>
  <r>
    <d v="2022-01-23T00:00:00"/>
    <s v="Ben Dodd"/>
    <s v="Gifts"/>
    <m/>
    <n v="2291"/>
    <m/>
    <m/>
    <m/>
    <m/>
    <n v="110.99"/>
    <n v="51473.490000000049"/>
    <d v="2022-02-01T00:00:00"/>
    <m/>
    <x v="2"/>
    <x v="1"/>
  </r>
  <r>
    <d v="2022-01-23T00:00:00"/>
    <s v="Ben Dodd"/>
    <s v="Shop Supplies"/>
    <m/>
    <n v="2292"/>
    <m/>
    <m/>
    <m/>
    <m/>
    <n v="54.32"/>
    <n v="51419.170000000049"/>
    <d v="2022-02-01T00:00:00"/>
    <m/>
    <x v="1"/>
    <x v="1"/>
  </r>
  <r>
    <d v="2022-01-23T00:00:00"/>
    <s v="MU Chapter - Alpha Delta Kappa"/>
    <s v="Individual Donation"/>
    <m/>
    <m/>
    <m/>
    <m/>
    <m/>
    <n v="160"/>
    <m/>
    <n v="51579.170000000049"/>
    <d v="2022-02-01T00:00:00"/>
    <m/>
    <x v="5"/>
    <x v="0"/>
  </r>
  <r>
    <d v="2022-01-30T00:00:00"/>
    <s v="Walker Lumber"/>
    <s v="Project Supplies"/>
    <n v="451978"/>
    <n v="2293"/>
    <n v="1074"/>
    <m/>
    <m/>
    <m/>
    <n v="17.39"/>
    <n v="51561.78000000005"/>
    <d v="2022-03-01T00:00:00"/>
    <m/>
    <x v="1"/>
    <x v="1"/>
  </r>
  <r>
    <d v="2022-01-30T00:00:00"/>
    <s v="Walker Lumber"/>
    <s v="Shop Supplies"/>
    <s v="K71600"/>
    <n v="2293"/>
    <m/>
    <m/>
    <m/>
    <m/>
    <n v="15.18"/>
    <n v="51546.600000000049"/>
    <d v="2022-03-01T00:00:00"/>
    <m/>
    <x v="1"/>
    <x v="1"/>
  </r>
  <r>
    <d v="2022-01-30T00:00:00"/>
    <s v="Walker Lumber"/>
    <s v="Project Supplies"/>
    <n v="452070"/>
    <n v="2293"/>
    <n v="1084"/>
    <m/>
    <m/>
    <m/>
    <n v="78.08"/>
    <n v="51468.520000000048"/>
    <d v="2022-03-01T00:00:00"/>
    <m/>
    <x v="1"/>
    <x v="1"/>
  </r>
  <r>
    <d v="2022-01-30T00:00:00"/>
    <s v="Walker Lumber"/>
    <s v="Shop Supplies"/>
    <n v="106466"/>
    <n v="2293"/>
    <m/>
    <m/>
    <m/>
    <m/>
    <n v="11.4"/>
    <n v="51457.120000000046"/>
    <d v="2022-03-01T00:00:00"/>
    <m/>
    <x v="1"/>
    <x v="1"/>
  </r>
  <r>
    <d v="2022-01-30T00:00:00"/>
    <s v="Anonymous Donor"/>
    <s v="Individual Donation"/>
    <m/>
    <m/>
    <m/>
    <m/>
    <m/>
    <n v="2000"/>
    <m/>
    <n v="53457.120000000046"/>
    <d v="2022-03-01T00:00:00"/>
    <m/>
    <x v="5"/>
    <x v="0"/>
  </r>
  <r>
    <d v="2022-03-08T00:00:00"/>
    <s v="Walker Lumber"/>
    <s v="Shop Supplies"/>
    <s v="K52216"/>
    <n v="2300"/>
    <m/>
    <m/>
    <m/>
    <m/>
    <n v="16.23"/>
    <n v="53440.890000000043"/>
    <d v="2022-04-01T00:00:00"/>
    <m/>
    <x v="1"/>
    <x v="1"/>
  </r>
  <r>
    <d v="2022-02-04T00:00:00"/>
    <s v="Ed &amp; Cecile Settle"/>
    <s v="Individual Donation"/>
    <m/>
    <m/>
    <m/>
    <m/>
    <m/>
    <n v="50"/>
    <m/>
    <n v="53490.890000000043"/>
    <d v="2022-03-01T00:00:00"/>
    <m/>
    <x v="5"/>
    <x v="0"/>
  </r>
  <r>
    <d v="2022-02-05T00:00:00"/>
    <s v="Ben Dodd"/>
    <s v="Gifts"/>
    <m/>
    <n v="2294"/>
    <s v="volunteers gift"/>
    <m/>
    <m/>
    <m/>
    <n v="125.98"/>
    <n v="53364.91000000004"/>
    <d v="2022-03-01T00:00:00"/>
    <m/>
    <x v="2"/>
    <x v="1"/>
  </r>
  <r>
    <d v="2022-02-05T00:00:00"/>
    <s v="Ben Dodd"/>
    <s v="Shop Supplies"/>
    <m/>
    <n v="2294"/>
    <m/>
    <m/>
    <m/>
    <m/>
    <n v="38.82"/>
    <n v="53326.09000000004"/>
    <d v="2022-03-01T00:00:00"/>
    <m/>
    <x v="1"/>
    <x v="1"/>
  </r>
  <r>
    <d v="2022-04-05T00:00:00"/>
    <s v="Wurth Wood"/>
    <s v="Project Supplies"/>
    <m/>
    <n v="2312"/>
    <n v="1084"/>
    <m/>
    <m/>
    <m/>
    <n v="258.55"/>
    <n v="53067.540000000037"/>
    <d v="2022-05-01T00:00:00"/>
    <m/>
    <x v="1"/>
    <x v="1"/>
  </r>
  <r>
    <d v="2022-02-07T00:00:00"/>
    <s v="MailChimp"/>
    <s v="Other"/>
    <m/>
    <s v="Debit Card"/>
    <m/>
    <m/>
    <m/>
    <m/>
    <n v="14.45"/>
    <n v="53053.09000000004"/>
    <d v="2022-03-01T00:00:00"/>
    <m/>
    <x v="2"/>
    <x v="1"/>
  </r>
  <r>
    <d v="2022-03-08T00:00:00"/>
    <s v="Walker Lumber"/>
    <s v="Shop Supplies"/>
    <n v="452434"/>
    <n v="2300"/>
    <m/>
    <m/>
    <m/>
    <m/>
    <n v="19.12"/>
    <n v="53033.970000000038"/>
    <d v="2022-04-01T00:00:00"/>
    <m/>
    <x v="1"/>
    <x v="1"/>
  </r>
  <r>
    <d v="2022-03-08T00:00:00"/>
    <s v="Walker Lumber"/>
    <s v="Shop Supplies"/>
    <n v="452773"/>
    <n v="2300"/>
    <m/>
    <m/>
    <m/>
    <m/>
    <n v="6.89"/>
    <n v="53027.080000000038"/>
    <d v="2022-04-01T00:00:00"/>
    <m/>
    <x v="1"/>
    <x v="1"/>
  </r>
  <r>
    <d v="2022-03-08T00:00:00"/>
    <s v="Walker Lumber"/>
    <s v="Shop Supplies"/>
    <n v="452794"/>
    <n v="2300"/>
    <m/>
    <m/>
    <m/>
    <m/>
    <n v="85.9"/>
    <n v="52941.180000000037"/>
    <d v="2022-04-01T00:00:00"/>
    <m/>
    <x v="1"/>
    <x v="1"/>
  </r>
  <r>
    <d v="2022-02-12T00:00:00"/>
    <s v="Ben Dodd"/>
    <s v="Shop Supplies"/>
    <m/>
    <n v="2295"/>
    <m/>
    <m/>
    <m/>
    <m/>
    <n v="34.840000000000003"/>
    <n v="52906.34000000004"/>
    <d v="2022-04-01T00:00:00"/>
    <m/>
    <x v="1"/>
    <x v="1"/>
  </r>
  <r>
    <d v="2022-01-24T00:00:00"/>
    <s v="Karben Sports"/>
    <s v="Project Supplies"/>
    <m/>
    <s v="Debit Card"/>
    <n v="1078"/>
    <m/>
    <m/>
    <m/>
    <n v="756"/>
    <n v="52150.34000000004"/>
    <d v="2022-02-01T00:00:00"/>
    <m/>
    <x v="1"/>
    <x v="1"/>
  </r>
  <r>
    <d v="2022-02-12T00:00:00"/>
    <s v="GFL Environmental"/>
    <s v="Trash Collection"/>
    <m/>
    <n v="2296"/>
    <m/>
    <m/>
    <m/>
    <m/>
    <n v="106.9"/>
    <n v="52043.440000000039"/>
    <d v="2022-03-01T00:00:00"/>
    <m/>
    <x v="2"/>
    <x v="1"/>
  </r>
  <r>
    <d v="2022-02-12T00:00:00"/>
    <s v="Granberry"/>
    <s v="Paid Invoice"/>
    <m/>
    <m/>
    <n v="1076"/>
    <m/>
    <n v="69"/>
    <n v="69"/>
    <m/>
    <n v="52112.440000000039"/>
    <d v="2022-03-01T00:00:00"/>
    <m/>
    <x v="0"/>
    <x v="0"/>
  </r>
  <r>
    <d v="2022-02-19T00:00:00"/>
    <s v="Whitsitt Elementary"/>
    <s v="Paid Invoice"/>
    <m/>
    <m/>
    <n v="1078"/>
    <m/>
    <n v="801"/>
    <n v="759"/>
    <m/>
    <n v="52871.440000000039"/>
    <d v="2022-03-01T00:00:00"/>
    <m/>
    <x v="0"/>
    <x v="0"/>
  </r>
  <r>
    <d v="2022-04-17T00:00:00"/>
    <s v="Gateway"/>
    <s v="Paid Invoice"/>
    <m/>
    <m/>
    <n v="1079"/>
    <m/>
    <n v="415"/>
    <n v="415"/>
    <m/>
    <n v="53286.440000000039"/>
    <d v="2022-04-01T00:00:00"/>
    <m/>
    <x v="0"/>
    <x v="0"/>
  </r>
  <r>
    <d v="2022-03-08T00:00:00"/>
    <s v="Meigs"/>
    <s v="Paid Invoice"/>
    <m/>
    <m/>
    <n v="1083"/>
    <m/>
    <n v="44"/>
    <n v="44"/>
    <m/>
    <n v="53330.440000000039"/>
    <d v="2022-04-01T00:00:00"/>
    <m/>
    <x v="0"/>
    <x v="0"/>
  </r>
  <r>
    <d v="2022-04-17T00:00:00"/>
    <s v="John Overton"/>
    <s v="Paid Invoice"/>
    <m/>
    <m/>
    <n v="1060"/>
    <m/>
    <n v="110"/>
    <n v="110"/>
    <m/>
    <n v="53440.440000000039"/>
    <d v="2022-04-01T00:00:00"/>
    <m/>
    <x v="0"/>
    <x v="0"/>
  </r>
  <r>
    <d v="2022-03-08T00:00:00"/>
    <s v="JT Moore"/>
    <s v="Paid Invoice"/>
    <m/>
    <m/>
    <n v="1074"/>
    <m/>
    <m/>
    <n v="425"/>
    <m/>
    <n v="53865.440000000039"/>
    <d v="2022-04-01T00:00:00"/>
    <m/>
    <x v="0"/>
    <x v="0"/>
  </r>
  <r>
    <d v="2022-02-19T00:00:00"/>
    <s v="West End UMC"/>
    <s v="Grants"/>
    <m/>
    <m/>
    <m/>
    <m/>
    <m/>
    <n v="1000"/>
    <m/>
    <n v="54865.440000000039"/>
    <d v="2022-03-01T00:00:00"/>
    <m/>
    <x v="6"/>
    <x v="0"/>
  </r>
  <r>
    <d v="2022-03-01T00:00:00"/>
    <s v="Ben Dodd"/>
    <s v="Shop Supplies"/>
    <m/>
    <n v="2297"/>
    <m/>
    <m/>
    <m/>
    <m/>
    <n v="283"/>
    <n v="54582.440000000039"/>
    <d v="2022-04-01T00:00:00"/>
    <m/>
    <x v="1"/>
    <x v="1"/>
  </r>
  <r>
    <d v="2022-03-01T00:00:00"/>
    <s v="Bob Harwell"/>
    <s v="Shop Supplies"/>
    <m/>
    <n v="2298"/>
    <m/>
    <m/>
    <m/>
    <m/>
    <n v="110"/>
    <n v="54472.440000000039"/>
    <d v="2022-04-01T00:00:00"/>
    <m/>
    <x v="1"/>
    <x v="1"/>
  </r>
  <r>
    <d v="2022-03-08T00:00:00"/>
    <s v="Walker Lumber"/>
    <s v="Shop Supplies"/>
    <n v="183930"/>
    <n v="2300"/>
    <m/>
    <m/>
    <m/>
    <m/>
    <n v="6.07"/>
    <n v="54466.370000000039"/>
    <d v="2022-04-01T00:00:00"/>
    <m/>
    <x v="1"/>
    <x v="1"/>
  </r>
  <r>
    <d v="2022-03-08T00:00:00"/>
    <s v="Walker Lumber"/>
    <s v="Shop Supplies"/>
    <n v="184014"/>
    <n v="2300"/>
    <m/>
    <m/>
    <m/>
    <m/>
    <n v="7.01"/>
    <n v="54459.360000000037"/>
    <d v="2022-04-01T00:00:00"/>
    <m/>
    <x v="1"/>
    <x v="1"/>
  </r>
  <r>
    <d v="2022-03-08T00:00:00"/>
    <s v="Walker Lumber"/>
    <s v="Shop Supplies"/>
    <n v="453388"/>
    <n v="2300"/>
    <m/>
    <m/>
    <m/>
    <m/>
    <n v="37.950000000000003"/>
    <n v="54421.41000000004"/>
    <d v="2022-04-01T00:00:00"/>
    <m/>
    <x v="1"/>
    <x v="1"/>
  </r>
  <r>
    <d v="2022-03-08T00:00:00"/>
    <s v="Walker Lumber"/>
    <s v="Shop Supplies"/>
    <n v="453697"/>
    <n v="2300"/>
    <m/>
    <m/>
    <m/>
    <m/>
    <n v="40.01"/>
    <n v="54381.400000000038"/>
    <d v="2022-04-01T00:00:00"/>
    <m/>
    <x v="1"/>
    <x v="1"/>
  </r>
  <r>
    <d v="2022-03-08T00:00:00"/>
    <s v="Walker Lumber"/>
    <s v="Shop Supplies"/>
    <n v="187709"/>
    <n v="2300"/>
    <m/>
    <m/>
    <m/>
    <m/>
    <n v="31.12"/>
    <n v="54350.280000000035"/>
    <d v="2022-04-01T00:00:00"/>
    <m/>
    <x v="1"/>
    <x v="1"/>
  </r>
  <r>
    <d v="2022-03-08T00:00:00"/>
    <s v="Walker Lumber"/>
    <s v="Project Supplies"/>
    <n v="184753"/>
    <n v="2300"/>
    <n v="1086"/>
    <m/>
    <m/>
    <m/>
    <n v="109.6"/>
    <n v="54240.680000000037"/>
    <d v="2022-04-01T00:00:00"/>
    <m/>
    <x v="1"/>
    <x v="1"/>
  </r>
  <r>
    <d v="2022-03-08T00:00:00"/>
    <s v="Walker Lumber"/>
    <s v="Project Supplies"/>
    <n v="453902"/>
    <n v="2300"/>
    <n v="1086"/>
    <m/>
    <m/>
    <m/>
    <n v="10.79"/>
    <n v="54229.890000000036"/>
    <d v="2022-04-01T00:00:00"/>
    <m/>
    <x v="1"/>
    <x v="1"/>
  </r>
  <r>
    <d v="2022-03-08T00:00:00"/>
    <s v="Walker Lumber"/>
    <s v="Shop Supplies"/>
    <n v="453987"/>
    <n v="2300"/>
    <m/>
    <m/>
    <m/>
    <m/>
    <n v="29.01"/>
    <n v="54200.880000000034"/>
    <d v="2022-04-01T00:00:00"/>
    <m/>
    <x v="1"/>
    <x v="1"/>
  </r>
  <r>
    <d v="2022-04-05T00:00:00"/>
    <s v="Walker Lumber"/>
    <s v="Project Supplies"/>
    <n v="188261"/>
    <n v="2309"/>
    <n v="1092"/>
    <m/>
    <m/>
    <m/>
    <n v="2335.7199999999998"/>
    <n v="51865.160000000033"/>
    <d v="2022-05-01T00:00:00"/>
    <m/>
    <x v="1"/>
    <x v="1"/>
  </r>
  <r>
    <d v="2022-04-05T00:00:00"/>
    <s v="Walker Lumber"/>
    <s v="Project Supplies"/>
    <n v="186956"/>
    <n v="2309"/>
    <n v="1094"/>
    <m/>
    <m/>
    <m/>
    <n v="618.21"/>
    <n v="51246.950000000033"/>
    <d v="2022-05-01T00:00:00"/>
    <m/>
    <x v="1"/>
    <x v="1"/>
  </r>
  <r>
    <d v="2022-04-05T00:00:00"/>
    <s v="Walker Lumber"/>
    <s v="Shop Supplies"/>
    <n v="191540"/>
    <n v="2309"/>
    <m/>
    <m/>
    <m/>
    <m/>
    <n v="77.12"/>
    <n v="51169.830000000031"/>
    <d v="2022-05-01T00:00:00"/>
    <m/>
    <x v="1"/>
    <x v="1"/>
  </r>
  <r>
    <d v="2022-04-05T00:00:00"/>
    <s v="Walker Lumber"/>
    <s v="Project Supplies"/>
    <n v="454234"/>
    <n v="2309"/>
    <n v="1094"/>
    <m/>
    <m/>
    <m/>
    <n v="14.69"/>
    <n v="51155.140000000029"/>
    <d v="2022-05-01T00:00:00"/>
    <m/>
    <x v="1"/>
    <x v="1"/>
  </r>
  <r>
    <d v="2022-04-05T00:00:00"/>
    <s v="Walker Lumber"/>
    <s v="Shop Supplies"/>
    <s v="K54204"/>
    <n v="2309"/>
    <m/>
    <m/>
    <m/>
    <m/>
    <n v="6.35"/>
    <n v="51148.79000000003"/>
    <d v="2022-05-01T00:00:00"/>
    <m/>
    <x v="1"/>
    <x v="1"/>
  </r>
  <r>
    <d v="2022-04-05T00:00:00"/>
    <s v="Walker Lumber"/>
    <s v="Shop Supplies"/>
    <s v="K54286"/>
    <n v="2309"/>
    <m/>
    <m/>
    <m/>
    <m/>
    <n v="20.56"/>
    <n v="51128.230000000032"/>
    <d v="2022-05-01T00:00:00"/>
    <m/>
    <x v="1"/>
    <x v="1"/>
  </r>
  <r>
    <d v="2022-04-05T00:00:00"/>
    <s v="Walker Lumber"/>
    <s v="Shop Supplies"/>
    <n v="189167"/>
    <n v="2309"/>
    <m/>
    <m/>
    <m/>
    <m/>
    <n v="11.58"/>
    <n v="51116.650000000031"/>
    <d v="2022-05-01T00:00:00"/>
    <m/>
    <x v="1"/>
    <x v="1"/>
  </r>
  <r>
    <d v="2022-04-05T00:00:00"/>
    <s v="Walker Lumber"/>
    <s v="Shop Supplies"/>
    <n v="454665"/>
    <n v="2309"/>
    <m/>
    <m/>
    <m/>
    <m/>
    <n v="1.46"/>
    <n v="51115.190000000031"/>
    <d v="2022-05-01T00:00:00"/>
    <m/>
    <x v="1"/>
    <x v="1"/>
  </r>
  <r>
    <d v="2022-04-05T00:00:00"/>
    <s v="Walker Lumber"/>
    <s v="Shop Supplies"/>
    <n v="454674"/>
    <n v="2309"/>
    <m/>
    <m/>
    <m/>
    <m/>
    <n v="1.51"/>
    <n v="51113.680000000029"/>
    <d v="2022-05-01T00:00:00"/>
    <m/>
    <x v="1"/>
    <x v="1"/>
  </r>
  <r>
    <d v="2022-04-05T00:00:00"/>
    <s v="Walker Lumber"/>
    <s v="Project Supplies"/>
    <n v="195431"/>
    <n v="2309"/>
    <n v="1093"/>
    <m/>
    <m/>
    <m/>
    <n v="483.37"/>
    <n v="50630.310000000027"/>
    <d v="2022-05-01T00:00:00"/>
    <m/>
    <x v="1"/>
    <x v="1"/>
  </r>
  <r>
    <d v="2022-03-07T00:00:00"/>
    <s v="MailChimp"/>
    <s v="Other"/>
    <m/>
    <s v="Debit Card"/>
    <m/>
    <m/>
    <m/>
    <m/>
    <n v="14.45"/>
    <n v="50615.86000000003"/>
    <d v="2022-04-01T00:00:00"/>
    <m/>
    <x v="2"/>
    <x v="1"/>
  </r>
  <r>
    <d v="2022-03-08T00:00:00"/>
    <s v="Loftis Steel"/>
    <s v="Project Supplies"/>
    <m/>
    <n v="2299"/>
    <n v="1090"/>
    <m/>
    <m/>
    <m/>
    <n v="329.4"/>
    <n v="50286.460000000028"/>
    <d v="2022-04-01T00:00:00"/>
    <m/>
    <x v="1"/>
    <x v="1"/>
  </r>
  <r>
    <d v="2022-03-08T00:00:00"/>
    <s v="Walker Lumber"/>
    <s v="Shop Supplies"/>
    <m/>
    <n v="2300"/>
    <m/>
    <m/>
    <m/>
    <m/>
    <n v="0.5"/>
    <n v="50285.960000000028"/>
    <d v="2022-04-01T00:00:00"/>
    <m/>
    <x v="1"/>
    <x v="1"/>
  </r>
  <r>
    <d v="2022-03-08T00:00:00"/>
    <s v="Baldwin Apple Ladders"/>
    <s v="Project Supplies"/>
    <m/>
    <n v="2301"/>
    <m/>
    <m/>
    <m/>
    <m/>
    <n v="93.25"/>
    <n v="50192.710000000028"/>
    <d v="2022-04-01T00:00:00"/>
    <m/>
    <x v="1"/>
    <x v="1"/>
  </r>
  <r>
    <d v="2022-03-08T00:00:00"/>
    <s v="Metropolitan Government"/>
    <s v="Alarm"/>
    <m/>
    <n v="2302"/>
    <m/>
    <m/>
    <m/>
    <m/>
    <n v="50"/>
    <n v="50142.710000000028"/>
    <d v="2022-05-01T00:00:00"/>
    <m/>
    <x v="2"/>
    <x v="1"/>
  </r>
  <r>
    <d v="2022-03-08T00:00:00"/>
    <s v="Robert Neaderthal"/>
    <s v="Shop Supplies"/>
    <m/>
    <m/>
    <m/>
    <m/>
    <m/>
    <m/>
    <n v="-64"/>
    <n v="50206.710000000028"/>
    <d v="2022-04-01T00:00:00"/>
    <m/>
    <x v="1"/>
    <x v="1"/>
  </r>
  <r>
    <d v="2022-03-08T00:00:00"/>
    <s v="Robert Neaderthal"/>
    <s v="Shop Supplies"/>
    <m/>
    <m/>
    <m/>
    <m/>
    <m/>
    <m/>
    <n v="-109"/>
    <n v="50315.710000000028"/>
    <d v="2022-04-01T00:00:00"/>
    <m/>
    <x v="1"/>
    <x v="1"/>
  </r>
  <r>
    <d v="2022-04-05T00:00:00"/>
    <s v="Walker Lumber"/>
    <s v="Project Supplies"/>
    <n v="196348"/>
    <n v="2309"/>
    <n v="1087"/>
    <m/>
    <m/>
    <m/>
    <n v="397.38"/>
    <n v="49918.330000000031"/>
    <d v="2022-05-01T00:00:00"/>
    <m/>
    <x v="1"/>
    <x v="1"/>
  </r>
  <r>
    <d v="2022-03-12T00:00:00"/>
    <s v="Fields Stringfellow"/>
    <s v="Shop Supplies"/>
    <m/>
    <n v="2203"/>
    <m/>
    <m/>
    <m/>
    <m/>
    <n v="227.5"/>
    <n v="49690.830000000031"/>
    <d v="2022-05-01T00:00:00"/>
    <m/>
    <x v="1"/>
    <x v="1"/>
  </r>
  <r>
    <d v="2022-02-09T00:00:00"/>
    <s v="Jeremiah Weeden-Wright (HCA)"/>
    <s v="Individual Donation"/>
    <m/>
    <m/>
    <m/>
    <m/>
    <m/>
    <n v="75"/>
    <m/>
    <n v="49765.830000000031"/>
    <d v="2022-03-01T00:00:00"/>
    <m/>
    <x v="5"/>
    <x v="0"/>
  </r>
  <r>
    <d v="2022-04-05T00:00:00"/>
    <s v="Walker Lumber"/>
    <s v="Project Supplies"/>
    <n v="455001"/>
    <n v="2309"/>
    <n v="1093"/>
    <m/>
    <m/>
    <m/>
    <n v="11.66"/>
    <n v="49754.170000000027"/>
    <d v="2022-05-01T00:00:00"/>
    <m/>
    <x v="1"/>
    <x v="1"/>
  </r>
  <r>
    <d v="2022-04-05T00:00:00"/>
    <s v="Walker Lumber"/>
    <s v="Project Supplies"/>
    <s v="K00657"/>
    <n v="2309"/>
    <n v="1093"/>
    <m/>
    <m/>
    <m/>
    <n v="197.15"/>
    <n v="49557.020000000026"/>
    <d v="2022-05-01T00:00:00"/>
    <m/>
    <x v="1"/>
    <x v="1"/>
  </r>
  <r>
    <d v="2022-04-05T00:00:00"/>
    <s v="Walker Lumber"/>
    <s v="Project Supplies"/>
    <s v="K00919"/>
    <n v="2309"/>
    <n v="1087"/>
    <m/>
    <m/>
    <m/>
    <n v="130.19999999999999"/>
    <n v="49426.820000000029"/>
    <d v="2022-05-01T00:00:00"/>
    <m/>
    <x v="1"/>
    <x v="1"/>
  </r>
  <r>
    <d v="2022-05-21T00:00:00"/>
    <s v="JT Moore"/>
    <s v="Paid Invoice"/>
    <m/>
    <m/>
    <n v="1094"/>
    <m/>
    <m/>
    <n v="736"/>
    <m/>
    <n v="50162.820000000029"/>
    <m/>
    <m/>
    <x v="0"/>
    <x v="0"/>
  </r>
  <r>
    <d v="2022-03-21T00:00:00"/>
    <s v="Antioch HS"/>
    <s v="Paid Invoice"/>
    <m/>
    <m/>
    <n v="1090"/>
    <m/>
    <n v="345"/>
    <n v="345"/>
    <m/>
    <n v="50507.820000000029"/>
    <d v="2022-04-01T00:00:00"/>
    <m/>
    <x v="0"/>
    <x v="0"/>
  </r>
  <r>
    <d v="2022-04-14T00:00:00"/>
    <s v="Whites Creek HS"/>
    <s v="Paid Invoice"/>
    <m/>
    <m/>
    <n v="1084"/>
    <m/>
    <n v="860"/>
    <n v="860"/>
    <m/>
    <n v="51367.820000000029"/>
    <d v="2022-05-01T00:00:00"/>
    <m/>
    <x v="0"/>
    <x v="0"/>
  </r>
  <r>
    <d v="2022-03-19T00:00:00"/>
    <s v="USPS"/>
    <s v="Other"/>
    <m/>
    <n v="2279"/>
    <m/>
    <m/>
    <m/>
    <m/>
    <n v="-188"/>
    <n v="51555.820000000029"/>
    <s v="Void"/>
    <m/>
    <x v="2"/>
    <x v="1"/>
  </r>
  <r>
    <d v="2022-03-19T00:00:00"/>
    <s v="USPS"/>
    <s v="Other"/>
    <m/>
    <n v="2304"/>
    <m/>
    <m/>
    <m/>
    <m/>
    <n v="106"/>
    <n v="51449.820000000029"/>
    <d v="2022-04-01T00:00:00"/>
    <m/>
    <x v="2"/>
    <x v="1"/>
  </r>
  <r>
    <d v="2022-04-05T00:00:00"/>
    <s v="Walker Lumber"/>
    <s v="Project Supplies"/>
    <s v="K02317"/>
    <n v="2309"/>
    <n v="1093"/>
    <m/>
    <m/>
    <m/>
    <n v="236.58"/>
    <n v="51213.240000000027"/>
    <d v="2022-05-01T00:00:00"/>
    <m/>
    <x v="1"/>
    <x v="1"/>
  </r>
  <r>
    <d v="2022-03-19T00:00:00"/>
    <s v="Amazon Smile"/>
    <s v="Individual Donation"/>
    <m/>
    <m/>
    <m/>
    <m/>
    <m/>
    <n v="7.11"/>
    <m/>
    <n v="51220.350000000028"/>
    <d v="2022-04-01T00:00:00"/>
    <m/>
    <x v="5"/>
    <x v="0"/>
  </r>
  <r>
    <d v="2022-03-19T00:00:00"/>
    <s v="GFL Environmental"/>
    <s v="Trash Collection"/>
    <m/>
    <n v="2305"/>
    <m/>
    <m/>
    <m/>
    <m/>
    <n v="106.9"/>
    <n v="51113.450000000026"/>
    <d v="2022-04-01T00:00:00"/>
    <m/>
    <x v="2"/>
    <x v="1"/>
  </r>
  <r>
    <d v="2022-04-05T00:00:00"/>
    <s v="Walker Lumber"/>
    <s v="Project Supplies"/>
    <s v="K07277"/>
    <n v="2309"/>
    <n v="1087"/>
    <m/>
    <m/>
    <m/>
    <n v="108.38"/>
    <n v="51005.070000000029"/>
    <d v="2022-05-01T00:00:00"/>
    <m/>
    <x v="1"/>
    <x v="1"/>
  </r>
  <r>
    <d v="2022-04-05T00:00:00"/>
    <s v="Walker Lumber"/>
    <s v="Project Supplies"/>
    <s v="K08959"/>
    <n v="2309"/>
    <n v="1087"/>
    <m/>
    <m/>
    <m/>
    <n v="73.510000000000005"/>
    <n v="50931.560000000027"/>
    <d v="2022-05-01T00:00:00"/>
    <m/>
    <x v="1"/>
    <x v="1"/>
  </r>
  <r>
    <d v="2022-04-05T00:00:00"/>
    <s v="Walker Lumber"/>
    <s v="Shop Supplies"/>
    <s v="K12739"/>
    <n v="2309"/>
    <m/>
    <m/>
    <m/>
    <m/>
    <n v="18.079999999999998"/>
    <n v="50913.480000000025"/>
    <d v="2022-05-01T00:00:00"/>
    <m/>
    <x v="1"/>
    <x v="1"/>
  </r>
  <r>
    <d v="2022-03-26T00:00:00"/>
    <s v="Ben Dodd"/>
    <s v="Gifts"/>
    <m/>
    <n v="2307"/>
    <s v="volunteers"/>
    <m/>
    <m/>
    <m/>
    <n v="148.47"/>
    <n v="50765.010000000024"/>
    <d v="2022-04-01T00:00:00"/>
    <m/>
    <x v="2"/>
    <x v="1"/>
  </r>
  <r>
    <d v="2022-03-26T00:00:00"/>
    <s v="Ben Dodd"/>
    <s v="Shop Supplies"/>
    <m/>
    <n v="2307"/>
    <m/>
    <m/>
    <m/>
    <m/>
    <n v="53.1"/>
    <n v="50711.910000000025"/>
    <d v="2022-04-01T00:00:00"/>
    <m/>
    <x v="1"/>
    <x v="1"/>
  </r>
  <r>
    <d v="2022-03-26T00:00:00"/>
    <s v="Harry Baird"/>
    <s v="Shop Supplies"/>
    <m/>
    <n v="2308"/>
    <m/>
    <m/>
    <m/>
    <m/>
    <n v="41.8"/>
    <n v="50670.110000000022"/>
    <d v="2022-05-01T00:00:00"/>
    <m/>
    <x v="1"/>
    <x v="1"/>
  </r>
  <r>
    <d v="2022-05-02T00:00:00"/>
    <s v="Walker Lumber"/>
    <s v="Shop Supplies"/>
    <n v="456095"/>
    <n v="2315"/>
    <m/>
    <m/>
    <m/>
    <m/>
    <n v="21.41"/>
    <n v="50648.700000000019"/>
    <m/>
    <m/>
    <x v="1"/>
    <x v="1"/>
  </r>
  <r>
    <d v="2022-05-02T00:00:00"/>
    <s v="Walker Lumber"/>
    <s v="Shop Supplies"/>
    <s v="K17656"/>
    <n v="2315"/>
    <m/>
    <m/>
    <m/>
    <m/>
    <n v="42.18"/>
    <n v="50606.520000000019"/>
    <m/>
    <m/>
    <x v="1"/>
    <x v="1"/>
  </r>
  <r>
    <d v="2022-05-02T00:00:00"/>
    <s v="Walker Lumber"/>
    <s v="Project Supplies"/>
    <s v="K16580"/>
    <n v="2315"/>
    <n v="1097"/>
    <m/>
    <s v="`"/>
    <m/>
    <n v="501.94"/>
    <n v="50104.580000000016"/>
    <m/>
    <m/>
    <x v="1"/>
    <x v="1"/>
  </r>
  <r>
    <d v="2022-05-02T00:00:00"/>
    <s v="Walker Lumber"/>
    <s v="Project Supplies"/>
    <n v="456099"/>
    <n v="2315"/>
    <n v="1097"/>
    <m/>
    <m/>
    <m/>
    <n v="-0.13"/>
    <n v="50104.710000000014"/>
    <m/>
    <m/>
    <x v="1"/>
    <x v="1"/>
  </r>
  <r>
    <d v="2022-05-02T00:00:00"/>
    <s v="Walker Lumber"/>
    <s v="Shop Supplies"/>
    <n v="456121"/>
    <n v="2315"/>
    <m/>
    <m/>
    <m/>
    <m/>
    <n v="4.6100000000000003"/>
    <n v="50100.100000000013"/>
    <m/>
    <m/>
    <x v="1"/>
    <x v="1"/>
  </r>
  <r>
    <d v="2022-05-02T00:00:00"/>
    <s v="Walker Lumber"/>
    <s v="Project Supplies"/>
    <n v="221943"/>
    <n v="2315"/>
    <n v="1096"/>
    <m/>
    <m/>
    <m/>
    <n v="799.05"/>
    <n v="49301.05000000001"/>
    <m/>
    <m/>
    <x v="1"/>
    <x v="1"/>
  </r>
  <r>
    <d v="2022-05-02T00:00:00"/>
    <s v="Walker Lumber"/>
    <s v="Shop Supplies"/>
    <s v="K18922"/>
    <n v="2315"/>
    <m/>
    <m/>
    <m/>
    <m/>
    <n v="-20.64"/>
    <n v="49321.69000000001"/>
    <m/>
    <m/>
    <x v="1"/>
    <x v="1"/>
  </r>
  <r>
    <d v="2022-04-05T00:00:00"/>
    <s v="Bob Harwell"/>
    <s v="Project Supplies"/>
    <m/>
    <n v="2310"/>
    <n v="1091"/>
    <m/>
    <m/>
    <m/>
    <n v="55"/>
    <n v="49266.69000000001"/>
    <d v="2022-05-01T00:00:00"/>
    <m/>
    <x v="1"/>
    <x v="1"/>
  </r>
  <r>
    <d v="2022-04-05T00:00:00"/>
    <s v="Loftis Steel"/>
    <s v="Project Supplies"/>
    <m/>
    <n v="2311"/>
    <n v="1091"/>
    <m/>
    <m/>
    <m/>
    <n v="334.8"/>
    <n v="48931.890000000007"/>
    <d v="2022-05-01T00:00:00"/>
    <m/>
    <x v="1"/>
    <x v="1"/>
  </r>
  <r>
    <d v="2022-04-05T00:00:00"/>
    <s v="Ben Dodd"/>
    <s v="Shop Supplies"/>
    <m/>
    <m/>
    <m/>
    <m/>
    <m/>
    <m/>
    <n v="-22"/>
    <n v="48953.890000000007"/>
    <d v="2022-05-01T00:00:00"/>
    <m/>
    <x v="1"/>
    <x v="1"/>
  </r>
  <r>
    <d v="2022-05-05T00:00:00"/>
    <s v="Apollo MS"/>
    <s v="Paid Invoice"/>
    <m/>
    <m/>
    <n v="1087"/>
    <m/>
    <n v="335"/>
    <n v="335"/>
    <m/>
    <n v="49288.890000000007"/>
    <m/>
    <m/>
    <x v="0"/>
    <x v="0"/>
  </r>
  <r>
    <d v="2022-04-16T00:00:00"/>
    <s v="Meigs"/>
    <s v="Paid Invoice"/>
    <m/>
    <m/>
    <n v="1092"/>
    <m/>
    <n v="1430"/>
    <n v="1430"/>
    <m/>
    <n v="50718.890000000007"/>
    <d v="2022-05-01T00:00:00"/>
    <m/>
    <x v="0"/>
    <x v="0"/>
  </r>
  <r>
    <d v="2022-04-05T00:00:00"/>
    <s v="Unicycle"/>
    <s v="Outstanding Invoice"/>
    <m/>
    <m/>
    <n v="1095"/>
    <n v="175"/>
    <m/>
    <m/>
    <m/>
    <n v="50718.890000000007"/>
    <m/>
    <m/>
    <x v="0"/>
    <x v="0"/>
  </r>
  <r>
    <d v="2022-05-02T00:00:00"/>
    <s v="Meigs"/>
    <s v="Paid Invoice"/>
    <m/>
    <m/>
    <n v="1097"/>
    <m/>
    <n v="301"/>
    <n v="301"/>
    <m/>
    <n v="51019.890000000007"/>
    <m/>
    <m/>
    <x v="0"/>
    <x v="0"/>
  </r>
  <r>
    <d v="2022-05-05T00:00:00"/>
    <s v="Glencliff FRC"/>
    <s v="Paid Invoice"/>
    <m/>
    <m/>
    <n v="1093"/>
    <m/>
    <n v="593"/>
    <n v="337"/>
    <m/>
    <n v="51356.890000000007"/>
    <m/>
    <m/>
    <x v="0"/>
    <x v="0"/>
  </r>
  <r>
    <d v="2022-05-02T00:00:00"/>
    <s v="Walker Lumber"/>
    <s v="Project Supplies"/>
    <n v="456537"/>
    <n v="2315"/>
    <n v="1076"/>
    <m/>
    <m/>
    <m/>
    <n v="9.07"/>
    <n v="51347.820000000007"/>
    <m/>
    <m/>
    <x v="1"/>
    <x v="1"/>
  </r>
  <r>
    <d v="2022-05-02T00:00:00"/>
    <s v="Walker Lumber"/>
    <s v="Shop Supplies"/>
    <n v="756536"/>
    <n v="2315"/>
    <m/>
    <m/>
    <m/>
    <m/>
    <n v="16.75"/>
    <n v="51331.070000000007"/>
    <m/>
    <m/>
    <x v="1"/>
    <x v="1"/>
  </r>
  <r>
    <d v="2022-04-09T00:00:00"/>
    <s v="GFL Environmental"/>
    <s v="Trash Collection"/>
    <m/>
    <n v="2313"/>
    <m/>
    <m/>
    <m/>
    <m/>
    <n v="124"/>
    <n v="51207.070000000007"/>
    <d v="2022-05-01T00:00:00"/>
    <m/>
    <x v="2"/>
    <x v="1"/>
  </r>
  <r>
    <d v="2022-04-07T00:00:00"/>
    <s v="MailChimp"/>
    <s v="Other"/>
    <m/>
    <s v="Debit Card"/>
    <m/>
    <m/>
    <m/>
    <m/>
    <n v="14.45"/>
    <n v="51192.62000000001"/>
    <d v="2022-05-01T00:00:00"/>
    <m/>
    <x v="2"/>
    <x v="1"/>
  </r>
  <r>
    <d v="2022-05-02T00:00:00"/>
    <s v="Walker Lumber"/>
    <s v="Shop Supplies"/>
    <n v="456946"/>
    <n v="2315"/>
    <m/>
    <m/>
    <m/>
    <m/>
    <n v="182.04"/>
    <n v="51010.580000000009"/>
    <m/>
    <m/>
    <x v="1"/>
    <x v="1"/>
  </r>
  <r>
    <d v="2022-05-02T00:00:00"/>
    <s v="Walker Lumber"/>
    <s v="Project Supplies"/>
    <n v="456961"/>
    <n v="2315"/>
    <n v="1096"/>
    <m/>
    <m/>
    <m/>
    <n v="16.510000000000002"/>
    <n v="50994.070000000007"/>
    <m/>
    <m/>
    <x v="1"/>
    <x v="1"/>
  </r>
  <r>
    <d v="2022-05-02T00:00:00"/>
    <s v="Walker Lumber"/>
    <s v="Project Supplies"/>
    <n v="233504"/>
    <n v="2315"/>
    <n v="1010"/>
    <m/>
    <m/>
    <m/>
    <n v="144.74"/>
    <n v="50849.330000000009"/>
    <m/>
    <m/>
    <x v="1"/>
    <x v="1"/>
  </r>
  <r>
    <d v="2022-04-14T00:00:00"/>
    <s v="William Youngblood"/>
    <s v="Paid Invoice"/>
    <m/>
    <m/>
    <s v="Special"/>
    <m/>
    <m/>
    <n v="141"/>
    <m/>
    <n v="50990.330000000009"/>
    <d v="2022-05-01T00:00:00"/>
    <m/>
    <x v="0"/>
    <x v="0"/>
  </r>
  <r>
    <d v="2022-04-14T00:00:00"/>
    <s v="William Youngblood"/>
    <s v="Individual Donation"/>
    <m/>
    <m/>
    <m/>
    <m/>
    <m/>
    <n v="300"/>
    <m/>
    <n v="51290.330000000009"/>
    <d v="2022-05-01T00:00:00"/>
    <m/>
    <x v="5"/>
    <x v="0"/>
  </r>
  <r>
    <d v="2022-04-17T00:00:00"/>
    <s v="State Systems"/>
    <s v="Shop Supplies"/>
    <m/>
    <n v="2314"/>
    <m/>
    <m/>
    <m/>
    <m/>
    <n v="75"/>
    <n v="51215.330000000009"/>
    <d v="2022-05-01T00:00:00"/>
    <m/>
    <x v="1"/>
    <x v="1"/>
  </r>
  <r>
    <d v="2022-03-21T00:00:00"/>
    <s v="Jean Lauzon"/>
    <s v="Consulting Fees"/>
    <m/>
    <n v="2306"/>
    <m/>
    <m/>
    <m/>
    <m/>
    <n v="675"/>
    <n v="50540.330000000009"/>
    <d v="2022-04-01T00:00:00"/>
    <m/>
    <x v="4"/>
    <x v="1"/>
  </r>
  <r>
    <d v="2022-04-17T00:00:00"/>
    <s v="NCA Alarm"/>
    <s v="Alarm"/>
    <m/>
    <m/>
    <m/>
    <m/>
    <m/>
    <m/>
    <n v="74.849999999999994"/>
    <n v="50465.48000000001"/>
    <d v="2022-04-01T00:00:00"/>
    <m/>
    <x v="2"/>
    <x v="1"/>
  </r>
  <r>
    <d v="2022-04-17T00:00:00"/>
    <s v="Siteground"/>
    <s v="Other"/>
    <m/>
    <s v="Debit Card"/>
    <m/>
    <m/>
    <m/>
    <m/>
    <n v="19.989999999999998"/>
    <n v="50445.490000000013"/>
    <d v="2022-04-01T00:00:00"/>
    <m/>
    <x v="2"/>
    <x v="1"/>
  </r>
  <r>
    <d v="2022-05-02T00:00:00"/>
    <s v="Walker Lumber"/>
    <s v="Project Supplies"/>
    <s v="K34745"/>
    <n v="2315"/>
    <n v="1010"/>
    <m/>
    <m/>
    <m/>
    <n v="202.64"/>
    <n v="50242.850000000013"/>
    <m/>
    <m/>
    <x v="1"/>
    <x v="1"/>
  </r>
  <r>
    <d v="2022-05-02T00:00:00"/>
    <s v="Walker Lumber"/>
    <s v="Project Supplies"/>
    <s v="K35825"/>
    <n v="2315"/>
    <n v="1010"/>
    <m/>
    <m/>
    <m/>
    <n v="540.76"/>
    <n v="49702.090000000011"/>
    <m/>
    <m/>
    <x v="1"/>
    <x v="1"/>
  </r>
  <r>
    <d v="2022-05-02T00:00:00"/>
    <s v="Walker Lumber"/>
    <s v="Shop Supplies"/>
    <s v="K35839"/>
    <n v="2315"/>
    <m/>
    <m/>
    <m/>
    <m/>
    <n v="10.8"/>
    <n v="49691.290000000008"/>
    <m/>
    <m/>
    <x v="1"/>
    <x v="1"/>
  </r>
  <r>
    <d v="2022-05-02T00:00:00"/>
    <s v="Walker Lumber"/>
    <s v="Shop Supplies"/>
    <n v="457219"/>
    <n v="2315"/>
    <m/>
    <m/>
    <m/>
    <m/>
    <n v="7.77"/>
    <n v="49683.520000000011"/>
    <m/>
    <m/>
    <x v="1"/>
    <x v="1"/>
  </r>
  <r>
    <d v="2022-05-02T00:00:00"/>
    <s v="Walker Lumber"/>
    <s v="Shop Supplies"/>
    <n v="457237"/>
    <n v="2315"/>
    <m/>
    <m/>
    <m/>
    <m/>
    <n v="74.88"/>
    <n v="49608.640000000014"/>
    <m/>
    <m/>
    <x v="1"/>
    <x v="1"/>
  </r>
  <r>
    <d v="2022-05-02T00:00:00"/>
    <s v="Walker Lumber"/>
    <s v="Project Supplies"/>
    <s v="K37852"/>
    <n v="2315"/>
    <n v="1010"/>
    <m/>
    <m/>
    <m/>
    <n v="469.9"/>
    <n v="49138.740000000013"/>
    <m/>
    <m/>
    <x v="1"/>
    <x v="1"/>
  </r>
  <r>
    <d v="2022-05-02T00:00:00"/>
    <s v="Walker Lumber"/>
    <s v="Project Supplies"/>
    <n v="457315"/>
    <n v="2315"/>
    <n v="1010"/>
    <m/>
    <m/>
    <m/>
    <n v="108.11"/>
    <n v="49030.630000000012"/>
    <m/>
    <m/>
    <x v="1"/>
    <x v="1"/>
  </r>
  <r>
    <d v="2022-04-26T00:00:00"/>
    <s v="Walker Lumber"/>
    <s v="Project Supplies"/>
    <n v="246146"/>
    <n v="2326"/>
    <n v="1010"/>
    <m/>
    <m/>
    <m/>
    <n v="150.63"/>
    <n v="48880.000000000015"/>
    <m/>
    <m/>
    <x v="1"/>
    <x v="1"/>
  </r>
  <r>
    <d v="2022-05-02T00:00:00"/>
    <s v="Walker Lumber"/>
    <s v="Shop Supplies"/>
    <s v="K58122"/>
    <n v="2326"/>
    <m/>
    <m/>
    <m/>
    <m/>
    <n v="12.72"/>
    <n v="48867.280000000013"/>
    <m/>
    <m/>
    <x v="1"/>
    <x v="1"/>
  </r>
  <r>
    <d v="2022-05-02T00:00:00"/>
    <s v="Wurth Wood"/>
    <s v="Shop Supplies"/>
    <n v="111353"/>
    <n v="2317"/>
    <m/>
    <m/>
    <m/>
    <m/>
    <n v="752.28"/>
    <n v="48115.000000000015"/>
    <m/>
    <m/>
    <x v="1"/>
    <x v="1"/>
  </r>
  <r>
    <d v="2022-05-07T00:00:00"/>
    <s v="MailChimp"/>
    <s v="Other"/>
    <m/>
    <s v="Debit Card"/>
    <m/>
    <m/>
    <m/>
    <m/>
    <n v="14.45"/>
    <n v="48100.550000000017"/>
    <m/>
    <m/>
    <x v="2"/>
    <x v="1"/>
  </r>
  <r>
    <d v="2022-05-02T00:00:00"/>
    <s v="Ben Dodd"/>
    <s v="Shop Supplies"/>
    <m/>
    <n v="2316"/>
    <m/>
    <m/>
    <m/>
    <m/>
    <n v="66.510000000000005"/>
    <n v="48034.040000000015"/>
    <m/>
    <m/>
    <x v="1"/>
    <x v="1"/>
  </r>
  <r>
    <d v="2022-05-02T00:00:00"/>
    <s v="Larry Christian"/>
    <s v="Individual Donation"/>
    <m/>
    <m/>
    <m/>
    <m/>
    <m/>
    <n v="400"/>
    <m/>
    <n v="48434.040000000015"/>
    <m/>
    <m/>
    <x v="5"/>
    <x v="0"/>
  </r>
  <r>
    <d v="2022-05-02T00:00:00"/>
    <s v="Ben Dodd"/>
    <s v="Individual Donation"/>
    <m/>
    <m/>
    <m/>
    <m/>
    <m/>
    <n v="200"/>
    <m/>
    <n v="48634.040000000015"/>
    <m/>
    <m/>
    <x v="5"/>
    <x v="0"/>
  </r>
  <r>
    <d v="2022-05-02T00:00:00"/>
    <s v="Bob Johnson"/>
    <s v="Individual Donation"/>
    <m/>
    <m/>
    <m/>
    <m/>
    <m/>
    <n v="200"/>
    <m/>
    <n v="48834.040000000015"/>
    <m/>
    <m/>
    <x v="5"/>
    <x v="0"/>
  </r>
  <r>
    <d v="2022-05-02T00:00:00"/>
    <s v="Jean Lauzon"/>
    <s v="Individual Donation"/>
    <m/>
    <m/>
    <m/>
    <m/>
    <m/>
    <n v="200"/>
    <m/>
    <n v="49034.040000000015"/>
    <m/>
    <m/>
    <x v="5"/>
    <x v="0"/>
  </r>
  <r>
    <d v="2022-05-02T00:00:00"/>
    <s v="Steve Lainhart"/>
    <s v="Individual Donation"/>
    <m/>
    <m/>
    <m/>
    <m/>
    <m/>
    <n v="1000"/>
    <m/>
    <n v="50034.040000000015"/>
    <m/>
    <m/>
    <x v="5"/>
    <x v="0"/>
  </r>
  <r>
    <d v="2022-05-03T00:00:00"/>
    <s v="Walker Lumber"/>
    <s v="Shop Supplies"/>
    <n v="458203"/>
    <n v="2326"/>
    <m/>
    <m/>
    <m/>
    <m/>
    <n v="5.4"/>
    <n v="50028.640000000014"/>
    <m/>
    <m/>
    <x v="1"/>
    <x v="1"/>
  </r>
  <r>
    <d v="2022-05-04T00:00:00"/>
    <s v="Walker Lumber"/>
    <s v="Project Supplies"/>
    <s v="K55680"/>
    <n v="2326"/>
    <n v="1103"/>
    <m/>
    <m/>
    <m/>
    <n v="63.02"/>
    <n v="49965.620000000017"/>
    <m/>
    <m/>
    <x v="1"/>
    <x v="1"/>
  </r>
  <r>
    <d v="2022-05-04T00:00:00"/>
    <s v="Wurth Wood"/>
    <s v="Project Supplies"/>
    <n v="37759"/>
    <n v="2327"/>
    <n v="1082"/>
    <m/>
    <m/>
    <m/>
    <n v="96.36"/>
    <n v="49869.260000000017"/>
    <m/>
    <m/>
    <x v="1"/>
    <x v="1"/>
  </r>
  <r>
    <d v="2022-05-04T00:00:00"/>
    <s v="Wurth Wood"/>
    <s v="Project Supplies"/>
    <m/>
    <n v="2327"/>
    <n v="1071"/>
    <m/>
    <m/>
    <m/>
    <n v="470.56"/>
    <n v="49398.700000000019"/>
    <m/>
    <m/>
    <x v="1"/>
    <x v="1"/>
  </r>
  <r>
    <d v="2022-05-14T00:00:00"/>
    <s v="Bill Farris"/>
    <s v="Shop Supplies"/>
    <m/>
    <n v="2318"/>
    <m/>
    <m/>
    <m/>
    <m/>
    <n v="17.649999999999999"/>
    <n v="49381.050000000017"/>
    <m/>
    <m/>
    <x v="1"/>
    <x v="1"/>
  </r>
  <r>
    <d v="2022-05-14T00:00:00"/>
    <s v="Harry Baird"/>
    <s v="Shop Supplies"/>
    <m/>
    <n v="2319"/>
    <m/>
    <m/>
    <m/>
    <m/>
    <n v="54.2"/>
    <n v="49326.85000000002"/>
    <m/>
    <m/>
    <x v="1"/>
    <x v="1"/>
  </r>
  <r>
    <d v="2022-05-14T00:00:00"/>
    <s v="GFL Environmental"/>
    <s v="Trash Collection"/>
    <m/>
    <n v="2320"/>
    <m/>
    <m/>
    <m/>
    <m/>
    <n v="124"/>
    <n v="49202.85000000002"/>
    <m/>
    <m/>
    <x v="2"/>
    <x v="1"/>
  </r>
  <r>
    <d v="2022-05-14T00:00:00"/>
    <s v="Predators Foundation"/>
    <s v="Grants"/>
    <m/>
    <m/>
    <m/>
    <m/>
    <m/>
    <n v="5000"/>
    <m/>
    <n v="54202.85000000002"/>
    <m/>
    <m/>
    <x v="6"/>
    <x v="0"/>
  </r>
  <r>
    <d v="2022-05-14T00:00:00"/>
    <s v="Tom &amp; Valerie Anderson"/>
    <s v="Individual Donation"/>
    <m/>
    <m/>
    <m/>
    <m/>
    <m/>
    <n v="50"/>
    <m/>
    <n v="54252.85000000002"/>
    <m/>
    <m/>
    <x v="5"/>
    <x v="0"/>
  </r>
  <r>
    <d v="2022-05-17T00:00:00"/>
    <s v="Jean Lauzon"/>
    <s v="Consulting Fees"/>
    <m/>
    <n v="2321"/>
    <m/>
    <m/>
    <m/>
    <m/>
    <n v="487.5"/>
    <n v="53765.35000000002"/>
    <m/>
    <m/>
    <x v="4"/>
    <x v="1"/>
  </r>
  <r>
    <d v="2022-05-17T00:00:00"/>
    <s v="Ben Dodd"/>
    <s v="Shop Supplies"/>
    <m/>
    <n v="2322"/>
    <m/>
    <m/>
    <m/>
    <m/>
    <n v="155.13999999999999"/>
    <n v="53610.210000000021"/>
    <m/>
    <m/>
    <x v="1"/>
    <x v="1"/>
  </r>
  <r>
    <d v="2022-05-17T00:00:00"/>
    <s v="Gary Zelizer"/>
    <s v="Shop Supplies"/>
    <m/>
    <n v="2323"/>
    <m/>
    <m/>
    <m/>
    <m/>
    <n v="28.69"/>
    <n v="53581.520000000019"/>
    <m/>
    <m/>
    <x v="1"/>
    <x v="1"/>
  </r>
  <r>
    <d v="2022-05-17T00:00:00"/>
    <s v="Accredited Healthcare of America"/>
    <s v="Gifts"/>
    <m/>
    <n v="2324"/>
    <m/>
    <m/>
    <m/>
    <m/>
    <n v="250"/>
    <n v="53331.520000000019"/>
    <m/>
    <m/>
    <x v="2"/>
    <x v="1"/>
  </r>
  <r>
    <d v="2022-05-11T00:00:00"/>
    <s v="Walker Lumber"/>
    <s v="Shop Supplies"/>
    <s v="K65704"/>
    <n v="2326"/>
    <m/>
    <m/>
    <m/>
    <m/>
    <n v="76.44"/>
    <n v="53255.080000000016"/>
    <m/>
    <m/>
    <x v="1"/>
    <x v="1"/>
  </r>
  <r>
    <d v="2022-05-16T00:00:00"/>
    <s v="Walker Lumber"/>
    <s v="Project Supplies"/>
    <s v="K72372"/>
    <n v="2326"/>
    <n v="1082"/>
    <m/>
    <m/>
    <m/>
    <n v="278.17"/>
    <n v="52976.910000000018"/>
    <m/>
    <m/>
    <x v="1"/>
    <x v="1"/>
  </r>
  <r>
    <d v="2022-05-16T00:00:00"/>
    <s v="Walker Lumber"/>
    <s v="Project Supplies"/>
    <n v="459095"/>
    <n v="2326"/>
    <n v="1082"/>
    <m/>
    <m/>
    <m/>
    <n v="14.42"/>
    <n v="52962.49000000002"/>
    <m/>
    <m/>
    <x v="1"/>
    <x v="1"/>
  </r>
  <r>
    <d v="2022-05-16T00:00:00"/>
    <s v="Walker Lumber"/>
    <s v="Shop Supplies"/>
    <s v="K76562"/>
    <n v="2326"/>
    <m/>
    <m/>
    <m/>
    <m/>
    <n v="3.42"/>
    <n v="52959.070000000022"/>
    <m/>
    <m/>
    <x v="1"/>
    <x v="1"/>
  </r>
  <r>
    <d v="2022-05-17T00:00:00"/>
    <s v="Walker Lumber"/>
    <s v="Shop Supplies"/>
    <n v="459184"/>
    <n v="2326"/>
    <m/>
    <m/>
    <m/>
    <m/>
    <n v="35.159999999999997"/>
    <n v="52923.910000000018"/>
    <m/>
    <m/>
    <x v="1"/>
    <x v="1"/>
  </r>
  <r>
    <d v="2022-05-16T00:00:00"/>
    <s v="Wurth Wood"/>
    <s v="Shop Supplies"/>
    <n v="54801"/>
    <n v="2327"/>
    <m/>
    <m/>
    <m/>
    <m/>
    <n v="223.2"/>
    <n v="52700.710000000021"/>
    <m/>
    <m/>
    <x v="1"/>
    <x v="1"/>
  </r>
  <r>
    <d v="2022-05-14T00:00:00"/>
    <s v="Jeremiah Weeden-Wright (HCA)"/>
    <s v="Individual Donation"/>
    <m/>
    <m/>
    <m/>
    <m/>
    <m/>
    <n v="75"/>
    <m/>
    <n v="52775.710000000021"/>
    <m/>
    <m/>
    <x v="5"/>
    <x v="0"/>
  </r>
  <r>
    <d v="2022-05-23T00:00:00"/>
    <s v="Walker Lumber"/>
    <s v="Shop Supplies"/>
    <n v="460733"/>
    <n v="2326"/>
    <m/>
    <m/>
    <m/>
    <m/>
    <n v="34.49"/>
    <n v="52741.220000000023"/>
    <m/>
    <m/>
    <x v="1"/>
    <x v="1"/>
  </r>
  <r>
    <d v="2022-06-07T00:00:00"/>
    <s v="MailChimp"/>
    <s v="Other"/>
    <s v="Debit Card"/>
    <m/>
    <m/>
    <m/>
    <m/>
    <m/>
    <n v="14.45"/>
    <n v="52726.770000000026"/>
    <m/>
    <m/>
    <x v="2"/>
    <x v="1"/>
  </r>
  <r>
    <d v="2022-06-01T00:00:00"/>
    <s v="Walker Lumber"/>
    <s v="Project Supplies"/>
    <n v="460107"/>
    <m/>
    <n v="1104"/>
    <n v="-33.58"/>
    <m/>
    <m/>
    <m/>
    <n v="52726.770000000026"/>
    <m/>
    <m/>
    <x v="1"/>
    <x v="1"/>
  </r>
  <r>
    <d v="2022-06-01T00:00:00"/>
    <s v="Wurth Wood"/>
    <s v="Project Supplies"/>
    <n v="78842"/>
    <m/>
    <n v="1105"/>
    <n v="-235.22"/>
    <m/>
    <m/>
    <m/>
    <n v="52726.770000000026"/>
    <m/>
    <m/>
    <x v="1"/>
    <x v="1"/>
  </r>
  <r>
    <d v="2022-06-01T00:00:00"/>
    <s v="Wurth Wood"/>
    <s v="Project Supplies"/>
    <n v="78851"/>
    <m/>
    <n v="1104"/>
    <n v="-124.84"/>
    <m/>
    <m/>
    <m/>
    <n v="52726.770000000026"/>
    <m/>
    <m/>
    <x v="1"/>
    <x v="1"/>
  </r>
  <r>
    <d v="2022-06-02T00:00:00"/>
    <s v="Ben Dodd"/>
    <s v="Project Supplies"/>
    <m/>
    <n v="2325"/>
    <n v="1082"/>
    <m/>
    <m/>
    <m/>
    <n v="96.27"/>
    <n v="52630.500000000029"/>
    <m/>
    <m/>
    <x v="1"/>
    <x v="1"/>
  </r>
  <r>
    <d v="2022-06-02T00:00:00"/>
    <s v="State of Tennessee"/>
    <s v="Secretary of State TN - Annual Report"/>
    <m/>
    <s v="Debit Card"/>
    <m/>
    <m/>
    <m/>
    <m/>
    <n v="10"/>
    <n v="52620.500000000029"/>
    <m/>
    <m/>
    <x v="7"/>
    <x v="1"/>
  </r>
  <r>
    <d v="2022-06-04T00:00:00"/>
    <s v="McKissack MS"/>
    <s v="Outstanding Invoice"/>
    <m/>
    <m/>
    <n v="1082"/>
    <n v="875"/>
    <n v="875"/>
    <m/>
    <m/>
    <n v="52620.500000000029"/>
    <m/>
    <m/>
    <x v="0"/>
    <x v="0"/>
  </r>
  <r>
    <d v="2022-06-01T00:00:00"/>
    <s v="Gateway"/>
    <s v="Paid Invoice"/>
    <m/>
    <m/>
    <n v="1091"/>
    <m/>
    <n v="345"/>
    <n v="345"/>
    <m/>
    <n v="52965.500000000029"/>
    <m/>
    <m/>
    <x v="0"/>
    <x v="0"/>
  </r>
  <r>
    <d v="2022-06-01T00:00:00"/>
    <s v="Murrell"/>
    <s v="Paid Invoice"/>
    <m/>
    <m/>
    <n v="1010"/>
    <m/>
    <n v="1095"/>
    <n v="725"/>
    <m/>
    <n v="53690.500000000029"/>
    <m/>
    <m/>
    <x v="0"/>
    <x v="0"/>
  </r>
  <r>
    <d v="2022-05-27T00:00:00"/>
    <s v="Amazon Smile"/>
    <s v="Individual Donation"/>
    <m/>
    <m/>
    <m/>
    <m/>
    <m/>
    <n v="8.24"/>
    <m/>
    <n v="53698.740000000027"/>
    <m/>
    <m/>
    <x v="5"/>
    <x v="0"/>
  </r>
  <r>
    <d v="2022-05-18T00:00:00"/>
    <s v="Giving Matters"/>
    <s v="Individual Donation"/>
    <m/>
    <m/>
    <m/>
    <m/>
    <m/>
    <n v="699.12"/>
    <m/>
    <n v="54397.86000000003"/>
    <m/>
    <m/>
    <x v="5"/>
    <x v="0"/>
  </r>
  <r>
    <d v="2022-05-14T00:00:00"/>
    <s v="IT Crestwell"/>
    <s v="Outstanding Invoice"/>
    <m/>
    <m/>
    <n v="1096"/>
    <n v="505"/>
    <n v="505"/>
    <m/>
    <m/>
    <n v="54397.86000000003"/>
    <m/>
    <m/>
    <x v="0"/>
    <x v="0"/>
  </r>
  <r>
    <d v="2022-04-28T00:00:00"/>
    <s v="Meigs"/>
    <s v="Paid Invoice"/>
    <m/>
    <m/>
    <n v="1103"/>
    <m/>
    <n v="44"/>
    <n v="44"/>
    <m/>
    <n v="54441.86000000003"/>
    <m/>
    <s v="Money received in Venmo on 4/18_x000a_Transferred to Truxton on 6/4"/>
    <x v="0"/>
    <x v="0"/>
  </r>
  <r>
    <m/>
    <m/>
    <m/>
    <m/>
    <m/>
    <m/>
    <m/>
    <m/>
    <m/>
    <m/>
    <m/>
    <m/>
    <m/>
    <x v="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F7974D-6212-49F3-8899-55D984583AE2}" name="PivotTable3" cacheId="59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14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axis="axisRow" showAll="0">
      <items count="10">
        <item x="4"/>
        <item x="6"/>
        <item x="5"/>
        <item x="3"/>
        <item x="1"/>
        <item x="2"/>
        <item x="0"/>
        <item x="8"/>
        <item x="7"/>
        <item t="default"/>
      </items>
    </pivotField>
    <pivotField axis="axisRow" showAll="0">
      <items count="4">
        <item x="1"/>
        <item x="0"/>
        <item h="1" x="2"/>
        <item t="default"/>
      </items>
    </pivotField>
  </pivotFields>
  <rowFields count="2">
    <field x="14"/>
    <field x="13"/>
  </rowFields>
  <rowItems count="11">
    <i>
      <x/>
    </i>
    <i r="1">
      <x/>
    </i>
    <i r="1">
      <x v="3"/>
    </i>
    <i r="1">
      <x v="4"/>
    </i>
    <i r="1">
      <x v="5"/>
    </i>
    <i r="1">
      <x v="8"/>
    </i>
    <i>
      <x v="1"/>
    </i>
    <i r="1">
      <x v="1"/>
    </i>
    <i r="1">
      <x v="2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Grant Amount" fld="7" baseField="0" baseItem="0"/>
    <dataField name="Sum of Revenue" fld="8" baseField="0" baseItem="0"/>
    <dataField name="Sum of Expense" fld="9" baseField="0" baseItem="0"/>
  </dataFields>
  <formats count="2">
    <format dxfId="3">
      <pivotArea collapsedLevelsAreSubtotals="1" fieldPosition="0">
        <references count="3">
          <reference field="4294967294" count="1" selected="0">
            <x v="0"/>
          </reference>
          <reference field="13" count="1">
            <x v="6"/>
          </reference>
          <reference field="14" count="1" selected="0">
            <x v="1"/>
          </reference>
        </references>
      </pivotArea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57C20-FADE-4D42-A686-43C6AECD62DF}">
  <dimension ref="A1:H60"/>
  <sheetViews>
    <sheetView tabSelected="1" workbookViewId="0">
      <selection sqref="A1:G15"/>
    </sheetView>
  </sheetViews>
  <sheetFormatPr defaultRowHeight="14.5" x14ac:dyDescent="0.35"/>
  <cols>
    <col min="1" max="1" width="43.54296875" style="3" customWidth="1"/>
    <col min="2" max="2" width="14.7265625" style="3" bestFit="1" customWidth="1"/>
    <col min="3" max="3" width="16.36328125" style="3" customWidth="1"/>
    <col min="4" max="4" width="19.90625" style="3" bestFit="1" customWidth="1"/>
    <col min="5" max="5" width="14.7265625" style="3" bestFit="1" customWidth="1"/>
    <col min="6" max="6" width="14.453125" style="3" bestFit="1" customWidth="1"/>
    <col min="7" max="7" width="14.1796875" style="3" bestFit="1" customWidth="1"/>
    <col min="8" max="8" width="37.36328125" style="3" customWidth="1"/>
    <col min="9" max="9" width="19.90625" style="3" bestFit="1" customWidth="1"/>
    <col min="10" max="10" width="14.1796875" style="3" bestFit="1" customWidth="1"/>
    <col min="11" max="11" width="15" style="3" bestFit="1" customWidth="1"/>
    <col min="12" max="16384" width="8.7265625" style="3"/>
  </cols>
  <sheetData>
    <row r="1" spans="1:8" ht="18" x14ac:dyDescent="0.35">
      <c r="A1" s="43" t="s">
        <v>133</v>
      </c>
      <c r="B1" s="2"/>
      <c r="C1" s="2"/>
      <c r="D1" s="2"/>
      <c r="E1" s="2"/>
      <c r="F1" s="2"/>
      <c r="G1" s="2"/>
    </row>
    <row r="2" spans="1:8" ht="17.5" x14ac:dyDescent="0.35">
      <c r="A2" s="5">
        <v>44716</v>
      </c>
      <c r="B2" s="2"/>
      <c r="C2" s="2"/>
      <c r="D2" s="2"/>
      <c r="E2" s="2"/>
      <c r="F2" s="2"/>
      <c r="G2" s="2"/>
    </row>
    <row r="3" spans="1:8" ht="35" x14ac:dyDescent="0.35">
      <c r="A3" s="40" t="s">
        <v>7</v>
      </c>
      <c r="B3" s="40" t="s">
        <v>32</v>
      </c>
      <c r="C3" s="41" t="s">
        <v>33</v>
      </c>
      <c r="D3" s="41" t="s">
        <v>50</v>
      </c>
      <c r="E3" s="42" t="s">
        <v>58</v>
      </c>
      <c r="F3" s="42" t="s">
        <v>131</v>
      </c>
      <c r="G3" s="42" t="s">
        <v>130</v>
      </c>
    </row>
    <row r="4" spans="1:8" ht="17.5" x14ac:dyDescent="0.35">
      <c r="A4" s="8" t="s">
        <v>10</v>
      </c>
      <c r="B4" s="7">
        <v>5388.55</v>
      </c>
      <c r="C4" s="16">
        <v>11435.75</v>
      </c>
      <c r="D4" s="7">
        <v>15000</v>
      </c>
      <c r="E4" s="7">
        <v>13887.5</v>
      </c>
      <c r="F4" s="7">
        <v>10771</v>
      </c>
      <c r="G4" s="7">
        <f>+D4-E4</f>
        <v>1112.5</v>
      </c>
      <c r="H4" s="15"/>
    </row>
    <row r="5" spans="1:8" ht="17.5" x14ac:dyDescent="0.35">
      <c r="A5" s="8" t="s">
        <v>11</v>
      </c>
      <c r="B5" s="7">
        <v>20026.689999999999</v>
      </c>
      <c r="C5" s="7">
        <v>8487.7000000000007</v>
      </c>
      <c r="D5" s="7">
        <v>15000</v>
      </c>
      <c r="E5" s="7">
        <v>6000</v>
      </c>
      <c r="F5" s="7"/>
      <c r="G5" s="7">
        <f t="shared" ref="G5:G7" si="0">+D5-E5</f>
        <v>9000</v>
      </c>
    </row>
    <row r="6" spans="1:8" ht="17.5" x14ac:dyDescent="0.35">
      <c r="A6" s="8" t="s">
        <v>8</v>
      </c>
      <c r="B6" s="7">
        <v>8220.9</v>
      </c>
      <c r="C6" s="7">
        <v>10729.6</v>
      </c>
      <c r="D6" s="7">
        <v>7000</v>
      </c>
      <c r="E6" s="7">
        <v>5424.47</v>
      </c>
      <c r="F6" s="7"/>
      <c r="G6" s="7">
        <f t="shared" si="0"/>
        <v>1575.5299999999997</v>
      </c>
    </row>
    <row r="7" spans="1:8" ht="17.5" x14ac:dyDescent="0.35">
      <c r="A7" s="7" t="s">
        <v>6</v>
      </c>
      <c r="B7" s="7">
        <f>SUM(B4:B6)</f>
        <v>33636.14</v>
      </c>
      <c r="C7" s="7">
        <f>SUM(C4:C6)</f>
        <v>30653.050000000003</v>
      </c>
      <c r="D7" s="7">
        <f>SUM(D4:D6)</f>
        <v>37000</v>
      </c>
      <c r="E7" s="7">
        <f>+E6+E5+E4</f>
        <v>25311.97</v>
      </c>
      <c r="F7" s="7">
        <f>+F6+F5+F4</f>
        <v>10771</v>
      </c>
      <c r="G7" s="7">
        <f t="shared" si="0"/>
        <v>11688.029999999999</v>
      </c>
      <c r="H7" s="14"/>
    </row>
    <row r="9" spans="1:8" ht="17.5" x14ac:dyDescent="0.35">
      <c r="A9" s="1" t="s">
        <v>0</v>
      </c>
      <c r="B9" s="1"/>
      <c r="C9" s="1"/>
      <c r="D9" s="1"/>
      <c r="E9" s="20"/>
      <c r="F9" s="20"/>
      <c r="G9" s="20"/>
    </row>
    <row r="10" spans="1:8" ht="17.5" x14ac:dyDescent="0.35">
      <c r="A10" s="6" t="s">
        <v>1</v>
      </c>
      <c r="B10" s="7">
        <v>1499</v>
      </c>
      <c r="C10" s="7">
        <v>1536</v>
      </c>
      <c r="D10" s="7">
        <v>1600</v>
      </c>
      <c r="E10" s="7">
        <v>792</v>
      </c>
      <c r="F10" s="7"/>
      <c r="G10" s="7">
        <f t="shared" ref="G10:G15" si="1">+D10-E10</f>
        <v>808</v>
      </c>
    </row>
    <row r="11" spans="1:8" ht="17.5" x14ac:dyDescent="0.35">
      <c r="A11" s="8" t="s">
        <v>2</v>
      </c>
      <c r="B11" s="7">
        <v>335.5</v>
      </c>
      <c r="C11" s="7">
        <v>394.42</v>
      </c>
      <c r="D11" s="7">
        <v>500</v>
      </c>
      <c r="E11" s="7">
        <v>10</v>
      </c>
      <c r="F11" s="7"/>
      <c r="G11" s="7">
        <f t="shared" si="1"/>
        <v>490</v>
      </c>
    </row>
    <row r="12" spans="1:8" ht="17.5" x14ac:dyDescent="0.35">
      <c r="A12" s="6" t="s">
        <v>3</v>
      </c>
      <c r="B12" s="7">
        <v>10249.94999999999</v>
      </c>
      <c r="C12" s="7">
        <v>22568.21</v>
      </c>
      <c r="D12" s="7">
        <v>25000</v>
      </c>
      <c r="E12" s="7">
        <v>16807.990000000002</v>
      </c>
      <c r="F12" s="7"/>
      <c r="G12" s="7">
        <f t="shared" si="1"/>
        <v>8192.0099999999984</v>
      </c>
    </row>
    <row r="13" spans="1:8" ht="17.5" x14ac:dyDescent="0.35">
      <c r="A13" s="6" t="s">
        <v>4</v>
      </c>
      <c r="B13" s="7">
        <v>5152.2399999999989</v>
      </c>
      <c r="C13" s="7">
        <v>3908.08</v>
      </c>
      <c r="D13" s="7">
        <v>5020</v>
      </c>
      <c r="E13" s="7">
        <v>1412.31</v>
      </c>
      <c r="F13" s="7"/>
      <c r="G13" s="7">
        <f t="shared" si="1"/>
        <v>3607.69</v>
      </c>
    </row>
    <row r="14" spans="1:8" ht="17.5" x14ac:dyDescent="0.35">
      <c r="A14" s="9" t="s">
        <v>5</v>
      </c>
      <c r="B14" s="7">
        <v>2198.75</v>
      </c>
      <c r="C14" s="7">
        <v>3406.25</v>
      </c>
      <c r="D14" s="7">
        <v>4800</v>
      </c>
      <c r="E14" s="7">
        <v>1650</v>
      </c>
      <c r="F14" s="7"/>
      <c r="G14" s="7">
        <f t="shared" si="1"/>
        <v>3150</v>
      </c>
      <c r="H14" s="14"/>
    </row>
    <row r="15" spans="1:8" ht="17.5" x14ac:dyDescent="0.35">
      <c r="A15" s="6" t="s">
        <v>6</v>
      </c>
      <c r="B15" s="7">
        <f>SUM(B10:B14)</f>
        <v>19435.439999999988</v>
      </c>
      <c r="C15" s="7">
        <f>SUM(C10:C14)</f>
        <v>31812.959999999999</v>
      </c>
      <c r="D15" s="7">
        <f>SUM(D10:D14)</f>
        <v>36920</v>
      </c>
      <c r="E15" s="7">
        <f>+E14+E13+E12+E11+E10</f>
        <v>20672.300000000003</v>
      </c>
      <c r="F15" s="7"/>
      <c r="G15" s="7">
        <f t="shared" si="1"/>
        <v>16247.699999999997</v>
      </c>
    </row>
    <row r="16" spans="1:8" ht="17.5" x14ac:dyDescent="0.35">
      <c r="A16" s="6"/>
      <c r="B16" s="10"/>
      <c r="C16" s="10"/>
      <c r="D16" s="10"/>
      <c r="E16" s="10"/>
      <c r="F16" s="10"/>
      <c r="G16" s="10"/>
      <c r="H16" s="10"/>
    </row>
    <row r="17" spans="1:8" ht="17.5" x14ac:dyDescent="0.35">
      <c r="A17" s="8" t="s">
        <v>9</v>
      </c>
      <c r="B17" s="11"/>
      <c r="H17" s="4"/>
    </row>
    <row r="20" spans="1:8" x14ac:dyDescent="0.35">
      <c r="A20" s="12" t="s">
        <v>48</v>
      </c>
    </row>
    <row r="21" spans="1:8" x14ac:dyDescent="0.35">
      <c r="A21" s="12" t="s">
        <v>25</v>
      </c>
    </row>
    <row r="22" spans="1:8" x14ac:dyDescent="0.35">
      <c r="A22" s="17" t="s">
        <v>10</v>
      </c>
      <c r="C22" s="13"/>
    </row>
    <row r="23" spans="1:8" x14ac:dyDescent="0.35">
      <c r="A23" s="18" t="s">
        <v>26</v>
      </c>
      <c r="B23" s="13">
        <v>15000</v>
      </c>
      <c r="C23" s="3" t="s">
        <v>54</v>
      </c>
    </row>
    <row r="24" spans="1:8" x14ac:dyDescent="0.35">
      <c r="A24" s="17" t="s">
        <v>55</v>
      </c>
      <c r="B24" s="13"/>
    </row>
    <row r="25" spans="1:8" x14ac:dyDescent="0.35">
      <c r="A25" s="18" t="s">
        <v>27</v>
      </c>
      <c r="B25" s="13">
        <v>2500</v>
      </c>
    </row>
    <row r="26" spans="1:8" x14ac:dyDescent="0.35">
      <c r="A26" s="18" t="s">
        <v>28</v>
      </c>
      <c r="B26" s="13">
        <v>3000</v>
      </c>
    </row>
    <row r="27" spans="1:8" x14ac:dyDescent="0.35">
      <c r="A27" s="18" t="s">
        <v>43</v>
      </c>
      <c r="B27" s="13">
        <v>5000</v>
      </c>
    </row>
    <row r="28" spans="1:8" x14ac:dyDescent="0.35">
      <c r="A28" s="19" t="s">
        <v>42</v>
      </c>
      <c r="B28" s="13">
        <v>2500</v>
      </c>
    </row>
    <row r="29" spans="1:8" x14ac:dyDescent="0.35">
      <c r="A29" s="19" t="s">
        <v>44</v>
      </c>
      <c r="B29" s="13">
        <v>2000</v>
      </c>
      <c r="C29" s="3" t="s">
        <v>45</v>
      </c>
    </row>
    <row r="30" spans="1:8" x14ac:dyDescent="0.35">
      <c r="A30" s="19"/>
      <c r="B30" s="13"/>
    </row>
    <row r="31" spans="1:8" x14ac:dyDescent="0.35">
      <c r="A31" s="17" t="s">
        <v>8</v>
      </c>
      <c r="B31" s="13"/>
    </row>
    <row r="32" spans="1:8" x14ac:dyDescent="0.35">
      <c r="A32" s="18" t="s">
        <v>29</v>
      </c>
      <c r="B32" s="13">
        <v>2000</v>
      </c>
      <c r="C32" s="3" t="s">
        <v>46</v>
      </c>
    </row>
    <row r="33" spans="1:3" x14ac:dyDescent="0.35">
      <c r="A33" s="18" t="s">
        <v>30</v>
      </c>
      <c r="B33" s="13">
        <v>5000</v>
      </c>
      <c r="C33" s="3" t="s">
        <v>47</v>
      </c>
    </row>
    <row r="35" spans="1:3" x14ac:dyDescent="0.35">
      <c r="A35" s="12" t="s">
        <v>0</v>
      </c>
    </row>
    <row r="36" spans="1:3" x14ac:dyDescent="0.35">
      <c r="A36" s="17" t="s">
        <v>1</v>
      </c>
    </row>
    <row r="37" spans="1:3" x14ac:dyDescent="0.35">
      <c r="A37" s="18" t="s">
        <v>51</v>
      </c>
      <c r="B37" s="13">
        <v>1600</v>
      </c>
      <c r="C37" s="3" t="s">
        <v>41</v>
      </c>
    </row>
    <row r="38" spans="1:3" x14ac:dyDescent="0.35">
      <c r="A38" s="17" t="s">
        <v>2</v>
      </c>
      <c r="B38" s="14"/>
    </row>
    <row r="39" spans="1:3" x14ac:dyDescent="0.35">
      <c r="A39" s="18" t="s">
        <v>14</v>
      </c>
      <c r="B39" s="13">
        <v>50</v>
      </c>
    </row>
    <row r="40" spans="1:3" x14ac:dyDescent="0.35">
      <c r="A40" s="18" t="s">
        <v>12</v>
      </c>
      <c r="B40" s="13">
        <v>40</v>
      </c>
    </row>
    <row r="41" spans="1:3" x14ac:dyDescent="0.35">
      <c r="A41" s="18" t="s">
        <v>49</v>
      </c>
      <c r="B41" s="13">
        <v>105</v>
      </c>
    </row>
    <row r="42" spans="1:3" x14ac:dyDescent="0.35">
      <c r="A42" s="18" t="s">
        <v>13</v>
      </c>
      <c r="B42" s="13">
        <v>200</v>
      </c>
      <c r="C42" s="3" t="s">
        <v>40</v>
      </c>
    </row>
    <row r="43" spans="1:3" x14ac:dyDescent="0.35">
      <c r="A43" s="18" t="s">
        <v>31</v>
      </c>
      <c r="B43" s="13">
        <v>105</v>
      </c>
    </row>
    <row r="44" spans="1:3" x14ac:dyDescent="0.35">
      <c r="A44" s="17" t="s">
        <v>3</v>
      </c>
      <c r="B44" s="14"/>
    </row>
    <row r="45" spans="1:3" x14ac:dyDescent="0.35">
      <c r="A45" s="18" t="s">
        <v>53</v>
      </c>
      <c r="B45" s="13">
        <v>25000</v>
      </c>
      <c r="C45" s="3" t="s">
        <v>56</v>
      </c>
    </row>
    <row r="46" spans="1:3" x14ac:dyDescent="0.35">
      <c r="A46" s="17" t="s">
        <v>4</v>
      </c>
      <c r="B46" s="14"/>
    </row>
    <row r="47" spans="1:3" x14ac:dyDescent="0.35">
      <c r="A47" s="18" t="s">
        <v>15</v>
      </c>
      <c r="B47" s="13">
        <v>1350</v>
      </c>
      <c r="C47" s="3" t="s">
        <v>57</v>
      </c>
    </row>
    <row r="48" spans="1:3" x14ac:dyDescent="0.35">
      <c r="A48" s="18" t="s">
        <v>16</v>
      </c>
      <c r="B48" s="13">
        <v>300</v>
      </c>
      <c r="C48" s="3" t="s">
        <v>34</v>
      </c>
    </row>
    <row r="49" spans="1:3" x14ac:dyDescent="0.35">
      <c r="A49" s="18" t="s">
        <v>17</v>
      </c>
      <c r="B49" s="13">
        <v>170</v>
      </c>
      <c r="C49" s="3" t="s">
        <v>35</v>
      </c>
    </row>
    <row r="50" spans="1:3" x14ac:dyDescent="0.35">
      <c r="A50" s="18" t="s">
        <v>18</v>
      </c>
      <c r="B50" s="13">
        <v>500</v>
      </c>
    </row>
    <row r="51" spans="1:3" x14ac:dyDescent="0.35">
      <c r="A51" s="18" t="s">
        <v>19</v>
      </c>
      <c r="B51" s="13">
        <v>200</v>
      </c>
      <c r="C51" s="3" t="s">
        <v>52</v>
      </c>
    </row>
    <row r="52" spans="1:3" x14ac:dyDescent="0.35">
      <c r="A52" s="18" t="s">
        <v>20</v>
      </c>
      <c r="B52" s="13">
        <v>500</v>
      </c>
      <c r="C52" s="3" t="s">
        <v>36</v>
      </c>
    </row>
    <row r="53" spans="1:3" x14ac:dyDescent="0.35">
      <c r="A53" s="18" t="s">
        <v>21</v>
      </c>
      <c r="B53" s="13">
        <v>1500</v>
      </c>
      <c r="C53" s="3" t="s">
        <v>37</v>
      </c>
    </row>
    <row r="54" spans="1:3" x14ac:dyDescent="0.35">
      <c r="A54" s="18" t="s">
        <v>22</v>
      </c>
      <c r="B54" s="13">
        <v>500</v>
      </c>
      <c r="C54" s="3" t="s">
        <v>38</v>
      </c>
    </row>
    <row r="55" spans="1:3" x14ac:dyDescent="0.35">
      <c r="A55" s="17" t="s">
        <v>23</v>
      </c>
    </row>
    <row r="56" spans="1:3" ht="29" x14ac:dyDescent="0.35">
      <c r="A56" s="19" t="s">
        <v>24</v>
      </c>
      <c r="B56" s="13">
        <v>4800</v>
      </c>
      <c r="C56" s="3" t="s">
        <v>39</v>
      </c>
    </row>
    <row r="59" spans="1:3" x14ac:dyDescent="0.35">
      <c r="A59" s="18"/>
    </row>
    <row r="60" spans="1:3" x14ac:dyDescent="0.35">
      <c r="A6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2A87-D7B7-4BFF-8244-4F5B9CFE7711}">
  <dimension ref="A3:D14"/>
  <sheetViews>
    <sheetView workbookViewId="0">
      <selection activeCell="E19" sqref="E19"/>
    </sheetView>
  </sheetViews>
  <sheetFormatPr defaultRowHeight="14.5" x14ac:dyDescent="0.35"/>
  <cols>
    <col min="1" max="1" width="34.90625" bestFit="1" customWidth="1"/>
    <col min="2" max="2" width="19.36328125" style="38" bestFit="1" customWidth="1"/>
    <col min="3" max="3" width="14.36328125" style="38" bestFit="1" customWidth="1"/>
    <col min="4" max="4" width="14.08984375" bestFit="1" customWidth="1"/>
  </cols>
  <sheetData>
    <row r="3" spans="1:4" x14ac:dyDescent="0.35">
      <c r="A3" s="35" t="s">
        <v>126</v>
      </c>
      <c r="B3" t="s">
        <v>132</v>
      </c>
      <c r="C3" t="s">
        <v>128</v>
      </c>
      <c r="D3" t="s">
        <v>129</v>
      </c>
    </row>
    <row r="4" spans="1:4" x14ac:dyDescent="0.35">
      <c r="A4" s="36" t="s">
        <v>0</v>
      </c>
      <c r="B4" s="39">
        <v>0</v>
      </c>
      <c r="C4" s="39"/>
      <c r="D4" s="39">
        <v>20672.300000000003</v>
      </c>
    </row>
    <row r="5" spans="1:4" x14ac:dyDescent="0.35">
      <c r="A5" s="37" t="s">
        <v>5</v>
      </c>
      <c r="B5" s="39"/>
      <c r="C5" s="39"/>
      <c r="D5" s="39">
        <v>1650</v>
      </c>
    </row>
    <row r="6" spans="1:4" x14ac:dyDescent="0.35">
      <c r="A6" s="37" t="s">
        <v>1</v>
      </c>
      <c r="B6" s="39"/>
      <c r="C6" s="39"/>
      <c r="D6" s="39">
        <v>792</v>
      </c>
    </row>
    <row r="7" spans="1:4" x14ac:dyDescent="0.35">
      <c r="A7" s="37" t="s">
        <v>3</v>
      </c>
      <c r="B7" s="39">
        <v>0</v>
      </c>
      <c r="C7" s="39"/>
      <c r="D7" s="39">
        <v>16807.990000000002</v>
      </c>
    </row>
    <row r="8" spans="1:4" x14ac:dyDescent="0.35">
      <c r="A8" s="37" t="s">
        <v>4</v>
      </c>
      <c r="B8" s="39"/>
      <c r="C8" s="39"/>
      <c r="D8" s="39">
        <v>1412.3100000000002</v>
      </c>
    </row>
    <row r="9" spans="1:4" x14ac:dyDescent="0.35">
      <c r="A9" s="37" t="s">
        <v>2</v>
      </c>
      <c r="B9" s="39"/>
      <c r="C9" s="39"/>
      <c r="D9" s="39">
        <v>10</v>
      </c>
    </row>
    <row r="10" spans="1:4" x14ac:dyDescent="0.35">
      <c r="A10" s="36" t="s">
        <v>7</v>
      </c>
      <c r="B10" s="39">
        <v>10771</v>
      </c>
      <c r="C10" s="39">
        <v>25311.97</v>
      </c>
      <c r="D10" s="39"/>
    </row>
    <row r="11" spans="1:4" x14ac:dyDescent="0.35">
      <c r="A11" s="37" t="s">
        <v>11</v>
      </c>
      <c r="B11" s="39"/>
      <c r="C11" s="39">
        <v>6000</v>
      </c>
      <c r="D11" s="39"/>
    </row>
    <row r="12" spans="1:4" x14ac:dyDescent="0.35">
      <c r="A12" s="37" t="s">
        <v>8</v>
      </c>
      <c r="B12" s="39"/>
      <c r="C12" s="39">
        <v>5424.47</v>
      </c>
      <c r="D12" s="39"/>
    </row>
    <row r="13" spans="1:4" x14ac:dyDescent="0.35">
      <c r="A13" s="37" t="s">
        <v>10</v>
      </c>
      <c r="B13" s="39">
        <v>10771</v>
      </c>
      <c r="C13" s="39">
        <v>13887.5</v>
      </c>
      <c r="D13" s="39"/>
    </row>
    <row r="14" spans="1:4" x14ac:dyDescent="0.35">
      <c r="A14" s="36" t="s">
        <v>127</v>
      </c>
      <c r="B14" s="39">
        <v>10771</v>
      </c>
      <c r="C14" s="39">
        <v>25311.97</v>
      </c>
      <c r="D14" s="39">
        <v>20672.300000000003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FF2E-AD0E-485F-9EC9-4BBE5E13FCF7}">
  <dimension ref="A1:O191"/>
  <sheetViews>
    <sheetView workbookViewId="0">
      <selection activeCell="J1" sqref="J1:J1048576"/>
    </sheetView>
  </sheetViews>
  <sheetFormatPr defaultRowHeight="14.5" x14ac:dyDescent="0.35"/>
  <cols>
    <col min="2" max="2" width="27.453125" bestFit="1" customWidth="1"/>
    <col min="3" max="3" width="16.54296875" bestFit="1" customWidth="1"/>
    <col min="4" max="4" width="7" bestFit="1" customWidth="1"/>
    <col min="5" max="5" width="9.453125" bestFit="1" customWidth="1"/>
    <col min="6" max="6" width="11.90625" bestFit="1" customWidth="1"/>
    <col min="8" max="8" width="9.1796875" bestFit="1" customWidth="1"/>
    <col min="9" max="9" width="9.54296875" bestFit="1" customWidth="1"/>
    <col min="11" max="11" width="9.90625" bestFit="1" customWidth="1"/>
    <col min="12" max="12" width="11.90625" customWidth="1"/>
    <col min="14" max="14" width="27.1796875" bestFit="1" customWidth="1"/>
    <col min="15" max="15" width="12.26953125" bestFit="1" customWidth="1"/>
  </cols>
  <sheetData>
    <row r="1" spans="1:15" ht="26" x14ac:dyDescent="0.35">
      <c r="A1" s="21" t="s">
        <v>59</v>
      </c>
      <c r="B1" s="21" t="s">
        <v>60</v>
      </c>
      <c r="C1" s="21" t="s">
        <v>61</v>
      </c>
      <c r="D1" s="21" t="s">
        <v>62</v>
      </c>
      <c r="E1" s="21" t="s">
        <v>63</v>
      </c>
      <c r="F1" s="21" t="s">
        <v>64</v>
      </c>
      <c r="G1" s="22" t="s">
        <v>65</v>
      </c>
      <c r="H1" s="23" t="s">
        <v>66</v>
      </c>
      <c r="I1" s="24" t="s">
        <v>67</v>
      </c>
      <c r="J1" s="24" t="s">
        <v>68</v>
      </c>
      <c r="K1" s="25" t="s">
        <v>69</v>
      </c>
      <c r="L1" s="26" t="s">
        <v>70</v>
      </c>
      <c r="M1" s="26" t="s">
        <v>71</v>
      </c>
      <c r="N1" s="27" t="s">
        <v>72</v>
      </c>
      <c r="O1" s="27" t="s">
        <v>73</v>
      </c>
    </row>
    <row r="2" spans="1:15" x14ac:dyDescent="0.35">
      <c r="A2" s="28">
        <v>44591</v>
      </c>
      <c r="B2" s="29" t="s">
        <v>74</v>
      </c>
      <c r="C2" s="29" t="s">
        <v>75</v>
      </c>
      <c r="D2" s="29"/>
      <c r="E2" s="29"/>
      <c r="F2" s="30">
        <v>1034</v>
      </c>
      <c r="G2" s="31"/>
      <c r="H2" s="31">
        <v>1025</v>
      </c>
      <c r="I2" s="31">
        <v>2775</v>
      </c>
      <c r="J2" s="31"/>
      <c r="K2" s="32">
        <v>52405.140000000036</v>
      </c>
      <c r="L2" s="28">
        <v>44621</v>
      </c>
      <c r="M2" s="29"/>
      <c r="N2" s="33" t="s">
        <v>10</v>
      </c>
      <c r="O2" s="34" t="s">
        <v>7</v>
      </c>
    </row>
    <row r="3" spans="1:15" x14ac:dyDescent="0.35">
      <c r="A3" s="28">
        <v>44567</v>
      </c>
      <c r="B3" s="29" t="s">
        <v>76</v>
      </c>
      <c r="C3" s="29" t="s">
        <v>75</v>
      </c>
      <c r="D3" s="29"/>
      <c r="E3" s="29"/>
      <c r="F3" s="30">
        <v>1047</v>
      </c>
      <c r="G3" s="31"/>
      <c r="H3" s="31">
        <v>131</v>
      </c>
      <c r="I3" s="31">
        <v>131</v>
      </c>
      <c r="J3" s="31"/>
      <c r="K3" s="32">
        <v>51241.390000000036</v>
      </c>
      <c r="L3" s="28">
        <v>44593</v>
      </c>
      <c r="M3" s="29"/>
      <c r="N3" s="33" t="s">
        <v>10</v>
      </c>
      <c r="O3" s="34" t="s">
        <v>7</v>
      </c>
    </row>
    <row r="4" spans="1:15" x14ac:dyDescent="0.35">
      <c r="A4" s="28">
        <v>44567</v>
      </c>
      <c r="B4" s="29" t="s">
        <v>77</v>
      </c>
      <c r="C4" s="29" t="s">
        <v>75</v>
      </c>
      <c r="D4" s="29"/>
      <c r="E4" s="29"/>
      <c r="F4" s="30">
        <v>1054</v>
      </c>
      <c r="G4" s="31"/>
      <c r="H4" s="31">
        <v>372.5</v>
      </c>
      <c r="I4" s="31">
        <v>372.5</v>
      </c>
      <c r="J4" s="31"/>
      <c r="K4" s="32">
        <v>51613.890000000036</v>
      </c>
      <c r="L4" s="28">
        <v>44593</v>
      </c>
      <c r="M4" s="29"/>
      <c r="N4" s="33" t="s">
        <v>10</v>
      </c>
      <c r="O4" s="34" t="s">
        <v>7</v>
      </c>
    </row>
    <row r="5" spans="1:15" x14ac:dyDescent="0.35">
      <c r="A5" s="28">
        <v>44567</v>
      </c>
      <c r="B5" s="29" t="s">
        <v>78</v>
      </c>
      <c r="C5" s="29" t="s">
        <v>75</v>
      </c>
      <c r="D5" s="29"/>
      <c r="E5" s="29"/>
      <c r="F5" s="30">
        <v>1063</v>
      </c>
      <c r="G5" s="31"/>
      <c r="H5" s="31"/>
      <c r="I5" s="31">
        <v>987.5</v>
      </c>
      <c r="J5" s="31"/>
      <c r="K5" s="32">
        <v>52601.390000000036</v>
      </c>
      <c r="L5" s="28">
        <v>44593</v>
      </c>
      <c r="M5" s="29"/>
      <c r="N5" s="33" t="s">
        <v>10</v>
      </c>
      <c r="O5" s="34" t="s">
        <v>7</v>
      </c>
    </row>
    <row r="6" spans="1:15" x14ac:dyDescent="0.35">
      <c r="A6" s="28">
        <v>44569</v>
      </c>
      <c r="B6" s="29" t="s">
        <v>79</v>
      </c>
      <c r="C6" s="29" t="s">
        <v>80</v>
      </c>
      <c r="D6" s="29">
        <v>449466</v>
      </c>
      <c r="E6" s="29">
        <v>2284</v>
      </c>
      <c r="F6" s="30">
        <v>1074</v>
      </c>
      <c r="G6" s="31"/>
      <c r="H6" s="31"/>
      <c r="I6" s="31"/>
      <c r="J6" s="31">
        <v>19.13</v>
      </c>
      <c r="K6" s="32">
        <v>51474.710000000036</v>
      </c>
      <c r="L6" s="28">
        <v>44593</v>
      </c>
      <c r="M6" s="29"/>
      <c r="N6" s="33" t="s">
        <v>3</v>
      </c>
      <c r="O6" s="34" t="s">
        <v>0</v>
      </c>
    </row>
    <row r="7" spans="1:15" x14ac:dyDescent="0.35">
      <c r="A7" s="28">
        <v>44569</v>
      </c>
      <c r="B7" s="29" t="s">
        <v>79</v>
      </c>
      <c r="C7" s="29" t="s">
        <v>80</v>
      </c>
      <c r="D7" s="29">
        <v>148161</v>
      </c>
      <c r="E7" s="29">
        <v>2284</v>
      </c>
      <c r="F7" s="30">
        <v>1073</v>
      </c>
      <c r="G7" s="31"/>
      <c r="H7" s="31"/>
      <c r="I7" s="31"/>
      <c r="J7" s="31">
        <v>367.44</v>
      </c>
      <c r="K7" s="32">
        <v>51107.270000000033</v>
      </c>
      <c r="L7" s="28">
        <v>44593</v>
      </c>
      <c r="M7" s="29"/>
      <c r="N7" s="33" t="s">
        <v>3</v>
      </c>
      <c r="O7" s="34" t="s">
        <v>0</v>
      </c>
    </row>
    <row r="8" spans="1:15" x14ac:dyDescent="0.35">
      <c r="A8" s="28">
        <v>44569</v>
      </c>
      <c r="B8" s="29" t="s">
        <v>79</v>
      </c>
      <c r="C8" s="29" t="s">
        <v>80</v>
      </c>
      <c r="D8" s="29">
        <v>449365</v>
      </c>
      <c r="E8" s="29">
        <v>2284</v>
      </c>
      <c r="F8" s="30">
        <v>1068</v>
      </c>
      <c r="G8" s="31"/>
      <c r="H8" s="31"/>
      <c r="I8" s="31"/>
      <c r="J8" s="31">
        <v>22.9</v>
      </c>
      <c r="K8" s="32">
        <v>51084.370000000032</v>
      </c>
      <c r="L8" s="28">
        <v>44593</v>
      </c>
      <c r="M8" s="29"/>
      <c r="N8" s="33" t="s">
        <v>3</v>
      </c>
      <c r="O8" s="34" t="s">
        <v>0</v>
      </c>
    </row>
    <row r="9" spans="1:15" x14ac:dyDescent="0.35">
      <c r="A9" s="28">
        <v>44569</v>
      </c>
      <c r="B9" s="29" t="s">
        <v>79</v>
      </c>
      <c r="C9" s="29" t="s">
        <v>80</v>
      </c>
      <c r="D9" s="29">
        <v>449364</v>
      </c>
      <c r="E9" s="29">
        <v>2284</v>
      </c>
      <c r="F9" s="30">
        <v>1068</v>
      </c>
      <c r="G9" s="31"/>
      <c r="H9" s="31"/>
      <c r="I9" s="31"/>
      <c r="J9" s="31">
        <v>49</v>
      </c>
      <c r="K9" s="32">
        <v>51035.370000000032</v>
      </c>
      <c r="L9" s="28">
        <v>44593</v>
      </c>
      <c r="M9" s="29"/>
      <c r="N9" s="33" t="s">
        <v>3</v>
      </c>
      <c r="O9" s="34" t="s">
        <v>0</v>
      </c>
    </row>
    <row r="10" spans="1:15" x14ac:dyDescent="0.35">
      <c r="A10" s="28">
        <v>44569</v>
      </c>
      <c r="B10" s="29" t="s">
        <v>79</v>
      </c>
      <c r="C10" s="29" t="s">
        <v>80</v>
      </c>
      <c r="D10" s="29" t="s">
        <v>81</v>
      </c>
      <c r="E10" s="29">
        <v>2284</v>
      </c>
      <c r="F10" s="30">
        <v>1068</v>
      </c>
      <c r="G10" s="31"/>
      <c r="H10" s="31"/>
      <c r="I10" s="31"/>
      <c r="J10" s="31">
        <v>55.34</v>
      </c>
      <c r="K10" s="32">
        <v>50980.030000000035</v>
      </c>
      <c r="L10" s="28">
        <v>44593</v>
      </c>
      <c r="M10" s="29"/>
      <c r="N10" s="33" t="s">
        <v>3</v>
      </c>
      <c r="O10" s="34" t="s">
        <v>0</v>
      </c>
    </row>
    <row r="11" spans="1:15" x14ac:dyDescent="0.35">
      <c r="A11" s="28">
        <v>44569</v>
      </c>
      <c r="B11" s="29" t="s">
        <v>79</v>
      </c>
      <c r="C11" s="29" t="s">
        <v>80</v>
      </c>
      <c r="D11" s="29">
        <v>449944</v>
      </c>
      <c r="E11" s="29">
        <v>2284</v>
      </c>
      <c r="F11" s="30">
        <v>1010</v>
      </c>
      <c r="G11" s="31"/>
      <c r="H11" s="31"/>
      <c r="I11" s="31"/>
      <c r="J11" s="31">
        <v>24.94</v>
      </c>
      <c r="K11" s="32">
        <v>50602.730000000032</v>
      </c>
      <c r="L11" s="28">
        <v>44593</v>
      </c>
      <c r="M11" s="29"/>
      <c r="N11" s="33" t="s">
        <v>3</v>
      </c>
      <c r="O11" s="34" t="s">
        <v>0</v>
      </c>
    </row>
    <row r="12" spans="1:15" x14ac:dyDescent="0.35">
      <c r="A12" s="28">
        <v>44569</v>
      </c>
      <c r="B12" s="29" t="s">
        <v>79</v>
      </c>
      <c r="C12" s="29" t="s">
        <v>82</v>
      </c>
      <c r="D12" s="29" t="s">
        <v>83</v>
      </c>
      <c r="E12" s="29">
        <v>2284</v>
      </c>
      <c r="F12" s="30"/>
      <c r="G12" s="31"/>
      <c r="H12" s="31"/>
      <c r="I12" s="31"/>
      <c r="J12" s="31">
        <v>13.86</v>
      </c>
      <c r="K12" s="32">
        <v>50588.870000000032</v>
      </c>
      <c r="L12" s="28">
        <v>44593</v>
      </c>
      <c r="M12" s="29"/>
      <c r="N12" s="33" t="s">
        <v>3</v>
      </c>
      <c r="O12" s="34" t="s">
        <v>0</v>
      </c>
    </row>
    <row r="13" spans="1:15" x14ac:dyDescent="0.35">
      <c r="A13" s="28">
        <v>44569</v>
      </c>
      <c r="B13" s="29" t="s">
        <v>79</v>
      </c>
      <c r="C13" s="29" t="s">
        <v>80</v>
      </c>
      <c r="D13" s="29">
        <v>152936</v>
      </c>
      <c r="E13" s="29">
        <v>2284</v>
      </c>
      <c r="F13" s="30">
        <v>1010</v>
      </c>
      <c r="G13" s="31"/>
      <c r="H13" s="31"/>
      <c r="I13" s="31"/>
      <c r="J13" s="31">
        <v>177.35</v>
      </c>
      <c r="K13" s="32">
        <v>50411.520000000033</v>
      </c>
      <c r="L13" s="28">
        <v>44593</v>
      </c>
      <c r="M13" s="29"/>
      <c r="N13" s="33" t="s">
        <v>3</v>
      </c>
      <c r="O13" s="34" t="s">
        <v>0</v>
      </c>
    </row>
    <row r="14" spans="1:15" x14ac:dyDescent="0.35">
      <c r="A14" s="28">
        <v>44569</v>
      </c>
      <c r="B14" s="29" t="s">
        <v>79</v>
      </c>
      <c r="C14" s="29" t="s">
        <v>80</v>
      </c>
      <c r="D14" s="29">
        <v>450254</v>
      </c>
      <c r="E14" s="29">
        <v>2284</v>
      </c>
      <c r="F14" s="30">
        <v>1060</v>
      </c>
      <c r="G14" s="31"/>
      <c r="H14" s="31"/>
      <c r="I14" s="31"/>
      <c r="J14" s="31">
        <v>2.11</v>
      </c>
      <c r="K14" s="32">
        <v>50164.450000000033</v>
      </c>
      <c r="L14" s="28">
        <v>44593</v>
      </c>
      <c r="M14" s="29"/>
      <c r="N14" s="33" t="s">
        <v>3</v>
      </c>
      <c r="O14" s="34" t="s">
        <v>0</v>
      </c>
    </row>
    <row r="15" spans="1:15" x14ac:dyDescent="0.35">
      <c r="A15" s="28">
        <v>44569</v>
      </c>
      <c r="B15" s="29" t="s">
        <v>79</v>
      </c>
      <c r="C15" s="29" t="s">
        <v>80</v>
      </c>
      <c r="D15" s="29">
        <v>450255</v>
      </c>
      <c r="E15" s="29">
        <v>2284</v>
      </c>
      <c r="F15" s="30">
        <v>1079</v>
      </c>
      <c r="G15" s="31"/>
      <c r="H15" s="31"/>
      <c r="I15" s="31"/>
      <c r="J15" s="31">
        <v>496.66</v>
      </c>
      <c r="K15" s="32">
        <v>49667.79000000003</v>
      </c>
      <c r="L15" s="28">
        <v>44593</v>
      </c>
      <c r="M15" s="29"/>
      <c r="N15" s="33" t="s">
        <v>3</v>
      </c>
      <c r="O15" s="34" t="s">
        <v>0</v>
      </c>
    </row>
    <row r="16" spans="1:15" x14ac:dyDescent="0.35">
      <c r="A16" s="28">
        <v>44569</v>
      </c>
      <c r="B16" s="29" t="s">
        <v>79</v>
      </c>
      <c r="C16" s="29" t="s">
        <v>80</v>
      </c>
      <c r="D16" s="29">
        <v>450269</v>
      </c>
      <c r="E16" s="29">
        <v>2284</v>
      </c>
      <c r="F16" s="30">
        <v>1060</v>
      </c>
      <c r="G16" s="31"/>
      <c r="H16" s="31"/>
      <c r="I16" s="31"/>
      <c r="J16" s="31">
        <v>10.56</v>
      </c>
      <c r="K16" s="32">
        <v>49657.230000000032</v>
      </c>
      <c r="L16" s="28">
        <v>44593</v>
      </c>
      <c r="M16" s="29"/>
      <c r="N16" s="33" t="s">
        <v>3</v>
      </c>
      <c r="O16" s="34" t="s">
        <v>0</v>
      </c>
    </row>
    <row r="17" spans="1:15" x14ac:dyDescent="0.35">
      <c r="A17" s="28">
        <v>44569</v>
      </c>
      <c r="B17" s="29" t="s">
        <v>79</v>
      </c>
      <c r="C17" s="29" t="s">
        <v>82</v>
      </c>
      <c r="D17" s="29">
        <v>450458</v>
      </c>
      <c r="E17" s="29">
        <v>2284</v>
      </c>
      <c r="F17" s="30"/>
      <c r="G17" s="31"/>
      <c r="H17" s="31"/>
      <c r="I17" s="31"/>
      <c r="J17" s="31">
        <v>14.43</v>
      </c>
      <c r="K17" s="32">
        <v>49642.800000000032</v>
      </c>
      <c r="L17" s="28">
        <v>44593</v>
      </c>
      <c r="M17" s="29"/>
      <c r="N17" s="33" t="s">
        <v>3</v>
      </c>
      <c r="O17" s="34" t="s">
        <v>0</v>
      </c>
    </row>
    <row r="18" spans="1:15" x14ac:dyDescent="0.35">
      <c r="A18" s="28">
        <v>44580</v>
      </c>
      <c r="B18" s="29" t="s">
        <v>84</v>
      </c>
      <c r="C18" s="29" t="s">
        <v>75</v>
      </c>
      <c r="D18" s="29"/>
      <c r="E18" s="29"/>
      <c r="F18" s="30">
        <v>1067</v>
      </c>
      <c r="G18" s="31"/>
      <c r="H18" s="31"/>
      <c r="I18" s="31">
        <v>1125</v>
      </c>
      <c r="J18" s="31"/>
      <c r="K18" s="32">
        <v>51014.210000000036</v>
      </c>
      <c r="L18" s="28">
        <v>44593</v>
      </c>
      <c r="M18" s="29"/>
      <c r="N18" s="33" t="s">
        <v>10</v>
      </c>
      <c r="O18" s="34" t="s">
        <v>7</v>
      </c>
    </row>
    <row r="19" spans="1:15" x14ac:dyDescent="0.35">
      <c r="A19" s="28">
        <v>44580</v>
      </c>
      <c r="B19" s="29" t="s">
        <v>85</v>
      </c>
      <c r="C19" s="29" t="s">
        <v>75</v>
      </c>
      <c r="D19" s="29"/>
      <c r="E19" s="29"/>
      <c r="F19" s="30">
        <v>1051</v>
      </c>
      <c r="G19" s="31"/>
      <c r="H19" s="31">
        <v>107.5</v>
      </c>
      <c r="I19" s="31">
        <v>107.5</v>
      </c>
      <c r="J19" s="31"/>
      <c r="K19" s="32">
        <v>51121.710000000036</v>
      </c>
      <c r="L19" s="28">
        <v>44593</v>
      </c>
      <c r="M19" s="29"/>
      <c r="N19" s="33" t="s">
        <v>10</v>
      </c>
      <c r="O19" s="34" t="s">
        <v>7</v>
      </c>
    </row>
    <row r="20" spans="1:15" x14ac:dyDescent="0.35">
      <c r="A20" s="28">
        <v>44697</v>
      </c>
      <c r="B20" s="29" t="s">
        <v>134</v>
      </c>
      <c r="C20" s="29" t="s">
        <v>75</v>
      </c>
      <c r="D20" s="29"/>
      <c r="E20" s="29"/>
      <c r="F20" s="30">
        <v>1068</v>
      </c>
      <c r="G20" s="31"/>
      <c r="H20" s="31">
        <v>54</v>
      </c>
      <c r="I20" s="31">
        <v>54</v>
      </c>
      <c r="J20" s="31"/>
      <c r="K20" s="32">
        <v>51175.710000000036</v>
      </c>
      <c r="L20" s="28"/>
      <c r="M20" s="29"/>
      <c r="N20" s="33" t="s">
        <v>10</v>
      </c>
      <c r="O20" s="34" t="s">
        <v>7</v>
      </c>
    </row>
    <row r="21" spans="1:15" x14ac:dyDescent="0.35">
      <c r="A21" s="28">
        <v>44580</v>
      </c>
      <c r="B21" s="29" t="s">
        <v>86</v>
      </c>
      <c r="C21" s="29" t="s">
        <v>75</v>
      </c>
      <c r="D21" s="29"/>
      <c r="E21" s="29"/>
      <c r="F21" s="30">
        <v>1072</v>
      </c>
      <c r="G21" s="31"/>
      <c r="H21" s="31">
        <v>499</v>
      </c>
      <c r="I21" s="31">
        <v>499</v>
      </c>
      <c r="J21" s="31"/>
      <c r="K21" s="32">
        <v>51674.710000000036</v>
      </c>
      <c r="L21" s="28">
        <v>44593</v>
      </c>
      <c r="M21" s="29"/>
      <c r="N21" s="33" t="s">
        <v>10</v>
      </c>
      <c r="O21" s="34" t="s">
        <v>7</v>
      </c>
    </row>
    <row r="22" spans="1:15" x14ac:dyDescent="0.35">
      <c r="A22" s="28">
        <v>44580</v>
      </c>
      <c r="B22" s="29" t="s">
        <v>87</v>
      </c>
      <c r="C22" s="29" t="s">
        <v>75</v>
      </c>
      <c r="D22" s="29"/>
      <c r="E22" s="29"/>
      <c r="F22" s="30">
        <v>1073</v>
      </c>
      <c r="G22" s="31"/>
      <c r="H22" s="31">
        <v>415</v>
      </c>
      <c r="I22" s="31">
        <v>415</v>
      </c>
      <c r="J22" s="31"/>
      <c r="K22" s="32">
        <v>52089.710000000036</v>
      </c>
      <c r="L22" s="28">
        <v>44593</v>
      </c>
      <c r="M22" s="29"/>
      <c r="N22" s="33" t="s">
        <v>10</v>
      </c>
      <c r="O22" s="34" t="s">
        <v>7</v>
      </c>
    </row>
    <row r="23" spans="1:15" x14ac:dyDescent="0.35">
      <c r="A23" s="28">
        <v>44591</v>
      </c>
      <c r="B23" s="29" t="s">
        <v>79</v>
      </c>
      <c r="C23" s="29" t="s">
        <v>80</v>
      </c>
      <c r="D23" s="29">
        <v>451033</v>
      </c>
      <c r="E23" s="29">
        <v>2293</v>
      </c>
      <c r="F23" s="30">
        <v>1079</v>
      </c>
      <c r="G23" s="31"/>
      <c r="H23" s="31"/>
      <c r="I23" s="31"/>
      <c r="J23" s="31">
        <v>12.38</v>
      </c>
      <c r="K23" s="32">
        <v>52295.430000000037</v>
      </c>
      <c r="L23" s="28">
        <v>44621</v>
      </c>
      <c r="M23" s="29"/>
      <c r="N23" s="33" t="s">
        <v>3</v>
      </c>
      <c r="O23" s="34" t="s">
        <v>0</v>
      </c>
    </row>
    <row r="24" spans="1:15" x14ac:dyDescent="0.35">
      <c r="A24" s="28">
        <v>44591</v>
      </c>
      <c r="B24" s="29" t="s">
        <v>79</v>
      </c>
      <c r="C24" s="29" t="s">
        <v>80</v>
      </c>
      <c r="D24" s="29">
        <v>162157</v>
      </c>
      <c r="E24" s="29">
        <v>2293</v>
      </c>
      <c r="F24" s="30">
        <v>1079</v>
      </c>
      <c r="G24" s="31"/>
      <c r="H24" s="31"/>
      <c r="I24" s="31"/>
      <c r="J24" s="31">
        <v>20.420000000000002</v>
      </c>
      <c r="K24" s="32">
        <v>52275.010000000038</v>
      </c>
      <c r="L24" s="28">
        <v>44621</v>
      </c>
      <c r="M24" s="29"/>
      <c r="N24" s="33" t="s">
        <v>3</v>
      </c>
      <c r="O24" s="34" t="s">
        <v>0</v>
      </c>
    </row>
    <row r="25" spans="1:15" x14ac:dyDescent="0.35">
      <c r="A25" s="28">
        <v>44591</v>
      </c>
      <c r="B25" s="29" t="s">
        <v>79</v>
      </c>
      <c r="C25" s="29" t="s">
        <v>80</v>
      </c>
      <c r="D25" s="29">
        <v>164482</v>
      </c>
      <c r="E25" s="29">
        <v>2293</v>
      </c>
      <c r="F25" s="30">
        <v>1076</v>
      </c>
      <c r="G25" s="31"/>
      <c r="H25" s="31"/>
      <c r="I25" s="31"/>
      <c r="J25" s="31">
        <v>94.73</v>
      </c>
      <c r="K25" s="32">
        <v>52180.280000000035</v>
      </c>
      <c r="L25" s="28">
        <v>44621</v>
      </c>
      <c r="M25" s="29"/>
      <c r="N25" s="33" t="s">
        <v>3</v>
      </c>
      <c r="O25" s="34" t="s">
        <v>0</v>
      </c>
    </row>
    <row r="26" spans="1:15" x14ac:dyDescent="0.35">
      <c r="A26" s="28">
        <v>44577</v>
      </c>
      <c r="B26" s="29" t="s">
        <v>88</v>
      </c>
      <c r="C26" s="29" t="s">
        <v>82</v>
      </c>
      <c r="D26" s="29">
        <v>668382</v>
      </c>
      <c r="E26" s="29">
        <v>2287</v>
      </c>
      <c r="F26" s="30"/>
      <c r="G26" s="31"/>
      <c r="H26" s="31"/>
      <c r="I26" s="31"/>
      <c r="J26" s="31">
        <v>111.4</v>
      </c>
      <c r="K26" s="32">
        <v>52068.880000000034</v>
      </c>
      <c r="L26" s="28">
        <v>44593</v>
      </c>
      <c r="M26" s="29"/>
      <c r="N26" s="33" t="s">
        <v>3</v>
      </c>
      <c r="O26" s="34" t="s">
        <v>0</v>
      </c>
    </row>
    <row r="27" spans="1:15" x14ac:dyDescent="0.35">
      <c r="A27" s="28">
        <v>44569</v>
      </c>
      <c r="B27" s="29" t="s">
        <v>89</v>
      </c>
      <c r="C27" s="29" t="s">
        <v>20</v>
      </c>
      <c r="D27" s="29"/>
      <c r="E27" s="29">
        <v>2283</v>
      </c>
      <c r="F27" s="30" t="s">
        <v>90</v>
      </c>
      <c r="G27" s="31"/>
      <c r="H27" s="31"/>
      <c r="I27" s="31"/>
      <c r="J27" s="31">
        <v>60.34</v>
      </c>
      <c r="K27" s="32">
        <v>52308.540000000037</v>
      </c>
      <c r="L27" s="28">
        <v>44593</v>
      </c>
      <c r="M27" s="29"/>
      <c r="N27" s="33" t="s">
        <v>4</v>
      </c>
      <c r="O27" s="34" t="s">
        <v>0</v>
      </c>
    </row>
    <row r="28" spans="1:15" x14ac:dyDescent="0.35">
      <c r="A28" s="28">
        <v>44572</v>
      </c>
      <c r="B28" s="29" t="s">
        <v>91</v>
      </c>
      <c r="C28" s="29" t="s">
        <v>1</v>
      </c>
      <c r="D28" s="29"/>
      <c r="E28" s="29">
        <v>2285</v>
      </c>
      <c r="F28" s="30"/>
      <c r="G28" s="31"/>
      <c r="H28" s="31"/>
      <c r="I28" s="31"/>
      <c r="J28" s="31">
        <v>792</v>
      </c>
      <c r="K28" s="32">
        <v>51516.540000000037</v>
      </c>
      <c r="L28" s="28">
        <v>44593</v>
      </c>
      <c r="M28" s="29"/>
      <c r="N28" s="33" t="s">
        <v>1</v>
      </c>
      <c r="O28" s="34" t="s">
        <v>0</v>
      </c>
    </row>
    <row r="29" spans="1:15" x14ac:dyDescent="0.35">
      <c r="A29" s="28">
        <v>44571</v>
      </c>
      <c r="B29" s="29" t="s">
        <v>92</v>
      </c>
      <c r="C29" s="29" t="s">
        <v>22</v>
      </c>
      <c r="D29" s="29"/>
      <c r="E29" s="29" t="s">
        <v>93</v>
      </c>
      <c r="F29" s="30"/>
      <c r="G29" s="31"/>
      <c r="H29" s="31"/>
      <c r="I29" s="31"/>
      <c r="J29" s="31">
        <v>12.74</v>
      </c>
      <c r="K29" s="32">
        <v>51410.960000000043</v>
      </c>
      <c r="L29" s="28">
        <v>44593</v>
      </c>
      <c r="M29" s="29"/>
      <c r="N29" s="33" t="s">
        <v>4</v>
      </c>
      <c r="O29" s="34" t="s">
        <v>0</v>
      </c>
    </row>
    <row r="30" spans="1:15" x14ac:dyDescent="0.35">
      <c r="A30" s="28">
        <v>44591</v>
      </c>
      <c r="B30" s="29" t="s">
        <v>79</v>
      </c>
      <c r="C30" s="29" t="s">
        <v>80</v>
      </c>
      <c r="D30" s="29" t="s">
        <v>94</v>
      </c>
      <c r="E30" s="29">
        <v>2293</v>
      </c>
      <c r="F30" s="30">
        <v>1060</v>
      </c>
      <c r="G30" s="31"/>
      <c r="H30" s="31"/>
      <c r="I30" s="31"/>
      <c r="J30" s="31">
        <v>1.06</v>
      </c>
      <c r="K30" s="32">
        <v>53909.900000000045</v>
      </c>
      <c r="L30" s="28">
        <v>44621</v>
      </c>
      <c r="M30" s="29"/>
      <c r="N30" s="33" t="s">
        <v>3</v>
      </c>
      <c r="O30" s="34" t="s">
        <v>0</v>
      </c>
    </row>
    <row r="31" spans="1:15" x14ac:dyDescent="0.35">
      <c r="A31" s="28">
        <v>44591</v>
      </c>
      <c r="B31" s="29" t="s">
        <v>79</v>
      </c>
      <c r="C31" s="29" t="s">
        <v>80</v>
      </c>
      <c r="D31" s="29">
        <v>451381</v>
      </c>
      <c r="E31" s="29">
        <v>2293</v>
      </c>
      <c r="F31" s="30">
        <v>1083</v>
      </c>
      <c r="G31" s="31"/>
      <c r="H31" s="31"/>
      <c r="I31" s="31"/>
      <c r="J31" s="31">
        <v>41.77</v>
      </c>
      <c r="K31" s="32">
        <v>53868.130000000048</v>
      </c>
      <c r="L31" s="28">
        <v>44621</v>
      </c>
      <c r="M31" s="29"/>
      <c r="N31" s="33" t="s">
        <v>3</v>
      </c>
      <c r="O31" s="34" t="s">
        <v>0</v>
      </c>
    </row>
    <row r="32" spans="1:15" x14ac:dyDescent="0.35">
      <c r="A32" s="28">
        <v>44591</v>
      </c>
      <c r="B32" s="29" t="s">
        <v>79</v>
      </c>
      <c r="C32" s="29" t="s">
        <v>80</v>
      </c>
      <c r="D32" s="29" t="s">
        <v>95</v>
      </c>
      <c r="E32" s="29">
        <v>2293</v>
      </c>
      <c r="F32" s="30">
        <v>1060</v>
      </c>
      <c r="G32" s="31"/>
      <c r="H32" s="31"/>
      <c r="I32" s="31"/>
      <c r="J32" s="31">
        <v>2.0099999999999998</v>
      </c>
      <c r="K32" s="32">
        <v>53866.120000000046</v>
      </c>
      <c r="L32" s="28">
        <v>44621</v>
      </c>
      <c r="M32" s="29"/>
      <c r="N32" s="33" t="s">
        <v>3</v>
      </c>
      <c r="O32" s="34" t="s">
        <v>0</v>
      </c>
    </row>
    <row r="33" spans="1:15" x14ac:dyDescent="0.35">
      <c r="A33" s="28">
        <v>44591</v>
      </c>
      <c r="B33" s="29" t="s">
        <v>79</v>
      </c>
      <c r="C33" s="29" t="s">
        <v>80</v>
      </c>
      <c r="D33" s="29">
        <v>163156</v>
      </c>
      <c r="E33" s="29">
        <v>2293</v>
      </c>
      <c r="F33" s="30">
        <v>1079</v>
      </c>
      <c r="G33" s="31"/>
      <c r="H33" s="31"/>
      <c r="I33" s="31"/>
      <c r="J33" s="31">
        <v>4.88</v>
      </c>
      <c r="K33" s="32">
        <v>53861.240000000049</v>
      </c>
      <c r="L33" s="28">
        <v>44621</v>
      </c>
      <c r="M33" s="29"/>
      <c r="N33" s="33" t="s">
        <v>3</v>
      </c>
      <c r="O33" s="34" t="s">
        <v>0</v>
      </c>
    </row>
    <row r="34" spans="1:15" x14ac:dyDescent="0.35">
      <c r="A34" s="28">
        <v>44577</v>
      </c>
      <c r="B34" s="29" t="s">
        <v>96</v>
      </c>
      <c r="C34" s="29" t="s">
        <v>97</v>
      </c>
      <c r="D34" s="29"/>
      <c r="E34" s="29">
        <v>2286</v>
      </c>
      <c r="F34" s="30"/>
      <c r="G34" s="31"/>
      <c r="H34" s="31"/>
      <c r="I34" s="31"/>
      <c r="J34" s="31">
        <v>106.9</v>
      </c>
      <c r="K34" s="32">
        <v>53754.340000000047</v>
      </c>
      <c r="L34" s="28">
        <v>44593</v>
      </c>
      <c r="M34" s="29"/>
      <c r="N34" s="33" t="s">
        <v>4</v>
      </c>
      <c r="O34" s="34" t="s">
        <v>0</v>
      </c>
    </row>
    <row r="35" spans="1:15" x14ac:dyDescent="0.35">
      <c r="A35" s="28">
        <v>44577</v>
      </c>
      <c r="B35" s="29" t="s">
        <v>98</v>
      </c>
      <c r="C35" s="29" t="s">
        <v>80</v>
      </c>
      <c r="D35" s="29"/>
      <c r="E35" s="29">
        <v>2289</v>
      </c>
      <c r="F35" s="30">
        <v>1084</v>
      </c>
      <c r="G35" s="31"/>
      <c r="H35" s="31"/>
      <c r="I35" s="31"/>
      <c r="J35" s="31">
        <v>834</v>
      </c>
      <c r="K35" s="32">
        <v>52920.340000000047</v>
      </c>
      <c r="L35" s="28">
        <v>44593</v>
      </c>
      <c r="M35" s="29"/>
      <c r="N35" s="33" t="s">
        <v>3</v>
      </c>
      <c r="O35" s="34" t="s">
        <v>0</v>
      </c>
    </row>
    <row r="36" spans="1:15" x14ac:dyDescent="0.35">
      <c r="A36" s="28">
        <v>44577</v>
      </c>
      <c r="B36" s="29" t="s">
        <v>98</v>
      </c>
      <c r="C36" s="29" t="s">
        <v>80</v>
      </c>
      <c r="D36" s="29"/>
      <c r="E36" s="29">
        <v>2289</v>
      </c>
      <c r="F36" s="30">
        <v>1078</v>
      </c>
      <c r="G36" s="31"/>
      <c r="H36" s="31"/>
      <c r="I36" s="31"/>
      <c r="J36" s="31">
        <v>802.9</v>
      </c>
      <c r="K36" s="32">
        <v>52117.440000000046</v>
      </c>
      <c r="L36" s="28">
        <v>44593</v>
      </c>
      <c r="M36" s="29"/>
      <c r="N36" s="33" t="s">
        <v>3</v>
      </c>
      <c r="O36" s="34" t="s">
        <v>0</v>
      </c>
    </row>
    <row r="37" spans="1:15" x14ac:dyDescent="0.35">
      <c r="A37" s="28">
        <v>44591</v>
      </c>
      <c r="B37" s="29" t="s">
        <v>79</v>
      </c>
      <c r="C37" s="29" t="s">
        <v>82</v>
      </c>
      <c r="D37" s="29" t="s">
        <v>99</v>
      </c>
      <c r="E37" s="29">
        <v>2293</v>
      </c>
      <c r="F37" s="30"/>
      <c r="G37" s="31"/>
      <c r="H37" s="31"/>
      <c r="I37" s="31"/>
      <c r="J37" s="31">
        <v>45.46</v>
      </c>
      <c r="K37" s="32">
        <v>52071.980000000047</v>
      </c>
      <c r="L37" s="28">
        <v>44621</v>
      </c>
      <c r="M37" s="29"/>
      <c r="N37" s="33" t="s">
        <v>3</v>
      </c>
      <c r="O37" s="34" t="s">
        <v>0</v>
      </c>
    </row>
    <row r="38" spans="1:15" x14ac:dyDescent="0.35">
      <c r="A38" s="28">
        <v>44580</v>
      </c>
      <c r="B38" s="29" t="s">
        <v>100</v>
      </c>
      <c r="C38" s="29" t="s">
        <v>5</v>
      </c>
      <c r="D38" s="29"/>
      <c r="E38" s="29">
        <v>2290</v>
      </c>
      <c r="F38" s="30"/>
      <c r="G38" s="31"/>
      <c r="H38" s="31"/>
      <c r="I38" s="31"/>
      <c r="J38" s="31">
        <v>487.5</v>
      </c>
      <c r="K38" s="32">
        <v>51584.480000000047</v>
      </c>
      <c r="L38" s="28">
        <v>44621</v>
      </c>
      <c r="M38" s="29"/>
      <c r="N38" s="33" t="s">
        <v>5</v>
      </c>
      <c r="O38" s="34" t="s">
        <v>0</v>
      </c>
    </row>
    <row r="39" spans="1:15" x14ac:dyDescent="0.35">
      <c r="A39" s="28">
        <v>44584</v>
      </c>
      <c r="B39" s="29" t="s">
        <v>98</v>
      </c>
      <c r="C39" s="29" t="s">
        <v>20</v>
      </c>
      <c r="D39" s="29"/>
      <c r="E39" s="29">
        <v>2291</v>
      </c>
      <c r="F39" s="30"/>
      <c r="G39" s="31"/>
      <c r="H39" s="31"/>
      <c r="I39" s="31"/>
      <c r="J39" s="31">
        <v>110.99</v>
      </c>
      <c r="K39" s="32">
        <v>51473.490000000049</v>
      </c>
      <c r="L39" s="28">
        <v>44593</v>
      </c>
      <c r="M39" s="29"/>
      <c r="N39" s="33" t="s">
        <v>4</v>
      </c>
      <c r="O39" s="34" t="s">
        <v>0</v>
      </c>
    </row>
    <row r="40" spans="1:15" x14ac:dyDescent="0.35">
      <c r="A40" s="28">
        <v>44584</v>
      </c>
      <c r="B40" s="29" t="s">
        <v>98</v>
      </c>
      <c r="C40" s="29" t="s">
        <v>82</v>
      </c>
      <c r="D40" s="29"/>
      <c r="E40" s="29">
        <v>2292</v>
      </c>
      <c r="F40" s="30"/>
      <c r="G40" s="31"/>
      <c r="H40" s="31"/>
      <c r="I40" s="31"/>
      <c r="J40" s="31">
        <v>54.32</v>
      </c>
      <c r="K40" s="32">
        <v>51419.170000000049</v>
      </c>
      <c r="L40" s="28">
        <v>44593</v>
      </c>
      <c r="M40" s="29"/>
      <c r="N40" s="33" t="s">
        <v>3</v>
      </c>
      <c r="O40" s="34" t="s">
        <v>0</v>
      </c>
    </row>
    <row r="41" spans="1:15" x14ac:dyDescent="0.35">
      <c r="A41" s="28">
        <v>44584</v>
      </c>
      <c r="B41" s="29" t="s">
        <v>101</v>
      </c>
      <c r="C41" s="29" t="s">
        <v>102</v>
      </c>
      <c r="D41" s="29"/>
      <c r="E41" s="29"/>
      <c r="F41" s="30"/>
      <c r="G41" s="31"/>
      <c r="H41" s="31"/>
      <c r="I41" s="31">
        <v>160</v>
      </c>
      <c r="J41" s="31"/>
      <c r="K41" s="32">
        <v>51579.170000000049</v>
      </c>
      <c r="L41" s="28">
        <v>44593</v>
      </c>
      <c r="M41" s="29"/>
      <c r="N41" s="33" t="s">
        <v>8</v>
      </c>
      <c r="O41" s="34" t="s">
        <v>7</v>
      </c>
    </row>
    <row r="42" spans="1:15" x14ac:dyDescent="0.35">
      <c r="A42" s="28">
        <v>44591</v>
      </c>
      <c r="B42" s="29" t="s">
        <v>79</v>
      </c>
      <c r="C42" s="29" t="s">
        <v>80</v>
      </c>
      <c r="D42" s="29">
        <v>451978</v>
      </c>
      <c r="E42" s="29">
        <v>2293</v>
      </c>
      <c r="F42" s="30">
        <v>1074</v>
      </c>
      <c r="G42" s="31"/>
      <c r="H42" s="31"/>
      <c r="I42" s="31"/>
      <c r="J42" s="31">
        <v>17.39</v>
      </c>
      <c r="K42" s="32">
        <v>51561.78000000005</v>
      </c>
      <c r="L42" s="28">
        <v>44621</v>
      </c>
      <c r="M42" s="29"/>
      <c r="N42" s="33" t="s">
        <v>3</v>
      </c>
      <c r="O42" s="34" t="s">
        <v>0</v>
      </c>
    </row>
    <row r="43" spans="1:15" x14ac:dyDescent="0.35">
      <c r="A43" s="28">
        <v>44591</v>
      </c>
      <c r="B43" s="29" t="s">
        <v>79</v>
      </c>
      <c r="C43" s="29" t="s">
        <v>82</v>
      </c>
      <c r="D43" s="29" t="s">
        <v>103</v>
      </c>
      <c r="E43" s="29">
        <v>2293</v>
      </c>
      <c r="F43" s="30"/>
      <c r="G43" s="31"/>
      <c r="H43" s="31"/>
      <c r="I43" s="31"/>
      <c r="J43" s="31">
        <v>15.18</v>
      </c>
      <c r="K43" s="32">
        <v>51546.600000000049</v>
      </c>
      <c r="L43" s="28">
        <v>44621</v>
      </c>
      <c r="M43" s="29"/>
      <c r="N43" s="33" t="s">
        <v>3</v>
      </c>
      <c r="O43" s="34" t="s">
        <v>0</v>
      </c>
    </row>
    <row r="44" spans="1:15" x14ac:dyDescent="0.35">
      <c r="A44" s="28">
        <v>44591</v>
      </c>
      <c r="B44" s="29" t="s">
        <v>79</v>
      </c>
      <c r="C44" s="29" t="s">
        <v>80</v>
      </c>
      <c r="D44" s="29">
        <v>452070</v>
      </c>
      <c r="E44" s="29">
        <v>2293</v>
      </c>
      <c r="F44" s="30">
        <v>1084</v>
      </c>
      <c r="G44" s="31"/>
      <c r="H44" s="31"/>
      <c r="I44" s="31"/>
      <c r="J44" s="31">
        <v>78.08</v>
      </c>
      <c r="K44" s="32">
        <v>51468.520000000048</v>
      </c>
      <c r="L44" s="28">
        <v>44621</v>
      </c>
      <c r="M44" s="29"/>
      <c r="N44" s="33" t="s">
        <v>3</v>
      </c>
      <c r="O44" s="34" t="s">
        <v>0</v>
      </c>
    </row>
    <row r="45" spans="1:15" x14ac:dyDescent="0.35">
      <c r="A45" s="28">
        <v>44591</v>
      </c>
      <c r="B45" s="29" t="s">
        <v>79</v>
      </c>
      <c r="C45" s="29" t="s">
        <v>82</v>
      </c>
      <c r="D45" s="29">
        <v>106466</v>
      </c>
      <c r="E45" s="29">
        <v>2293</v>
      </c>
      <c r="F45" s="30"/>
      <c r="G45" s="31"/>
      <c r="H45" s="31"/>
      <c r="I45" s="31"/>
      <c r="J45" s="31">
        <v>11.4</v>
      </c>
      <c r="K45" s="32">
        <v>51457.120000000046</v>
      </c>
      <c r="L45" s="28">
        <v>44621</v>
      </c>
      <c r="M45" s="29"/>
      <c r="N45" s="33" t="s">
        <v>3</v>
      </c>
      <c r="O45" s="34" t="s">
        <v>0</v>
      </c>
    </row>
    <row r="46" spans="1:15" x14ac:dyDescent="0.35">
      <c r="A46" s="28">
        <v>44591</v>
      </c>
      <c r="B46" s="29" t="s">
        <v>104</v>
      </c>
      <c r="C46" s="29" t="s">
        <v>102</v>
      </c>
      <c r="D46" s="29"/>
      <c r="E46" s="29"/>
      <c r="F46" s="30"/>
      <c r="G46" s="31"/>
      <c r="H46" s="31"/>
      <c r="I46" s="31">
        <v>2000</v>
      </c>
      <c r="J46" s="31"/>
      <c r="K46" s="32">
        <v>53457.120000000046</v>
      </c>
      <c r="L46" s="28">
        <v>44621</v>
      </c>
      <c r="M46" s="29"/>
      <c r="N46" s="33" t="s">
        <v>8</v>
      </c>
      <c r="O46" s="34" t="s">
        <v>7</v>
      </c>
    </row>
    <row r="47" spans="1:15" x14ac:dyDescent="0.35">
      <c r="A47" s="28">
        <v>44628</v>
      </c>
      <c r="B47" s="29" t="s">
        <v>79</v>
      </c>
      <c r="C47" s="29" t="s">
        <v>82</v>
      </c>
      <c r="D47" s="29" t="s">
        <v>105</v>
      </c>
      <c r="E47" s="29">
        <v>2300</v>
      </c>
      <c r="F47" s="30"/>
      <c r="G47" s="31"/>
      <c r="H47" s="31"/>
      <c r="I47" s="31"/>
      <c r="J47" s="31">
        <v>16.23</v>
      </c>
      <c r="K47" s="32">
        <v>53440.890000000043</v>
      </c>
      <c r="L47" s="28">
        <v>44652</v>
      </c>
      <c r="M47" s="29"/>
      <c r="N47" s="33" t="s">
        <v>3</v>
      </c>
      <c r="O47" s="34" t="s">
        <v>0</v>
      </c>
    </row>
    <row r="48" spans="1:15" x14ac:dyDescent="0.35">
      <c r="A48" s="28">
        <v>44596</v>
      </c>
      <c r="B48" s="29" t="s">
        <v>106</v>
      </c>
      <c r="C48" s="29" t="s">
        <v>102</v>
      </c>
      <c r="D48" s="29"/>
      <c r="E48" s="29"/>
      <c r="F48" s="30"/>
      <c r="G48" s="31"/>
      <c r="H48" s="31"/>
      <c r="I48" s="31">
        <v>50</v>
      </c>
      <c r="J48" s="31"/>
      <c r="K48" s="32">
        <v>53490.890000000043</v>
      </c>
      <c r="L48" s="28">
        <v>44621</v>
      </c>
      <c r="M48" s="29"/>
      <c r="N48" s="33" t="s">
        <v>8</v>
      </c>
      <c r="O48" s="34" t="s">
        <v>7</v>
      </c>
    </row>
    <row r="49" spans="1:15" x14ac:dyDescent="0.35">
      <c r="A49" s="28">
        <v>44597</v>
      </c>
      <c r="B49" s="29" t="s">
        <v>98</v>
      </c>
      <c r="C49" s="29" t="s">
        <v>20</v>
      </c>
      <c r="D49" s="29"/>
      <c r="E49" s="29">
        <v>2294</v>
      </c>
      <c r="F49" s="30" t="s">
        <v>90</v>
      </c>
      <c r="G49" s="31"/>
      <c r="H49" s="31"/>
      <c r="I49" s="31"/>
      <c r="J49" s="31">
        <v>125.98</v>
      </c>
      <c r="K49" s="32">
        <v>53364.91000000004</v>
      </c>
      <c r="L49" s="28">
        <v>44621</v>
      </c>
      <c r="M49" s="29"/>
      <c r="N49" s="33" t="s">
        <v>4</v>
      </c>
      <c r="O49" s="34" t="s">
        <v>0</v>
      </c>
    </row>
    <row r="50" spans="1:15" x14ac:dyDescent="0.35">
      <c r="A50" s="28">
        <v>44597</v>
      </c>
      <c r="B50" s="29" t="s">
        <v>98</v>
      </c>
      <c r="C50" s="29" t="s">
        <v>82</v>
      </c>
      <c r="D50" s="29"/>
      <c r="E50" s="29">
        <v>2294</v>
      </c>
      <c r="F50" s="30"/>
      <c r="G50" s="31"/>
      <c r="H50" s="31"/>
      <c r="I50" s="31"/>
      <c r="J50" s="31">
        <v>38.82</v>
      </c>
      <c r="K50" s="32">
        <v>53326.09000000004</v>
      </c>
      <c r="L50" s="28">
        <v>44621</v>
      </c>
      <c r="M50" s="29"/>
      <c r="N50" s="33" t="s">
        <v>3</v>
      </c>
      <c r="O50" s="34" t="s">
        <v>0</v>
      </c>
    </row>
    <row r="51" spans="1:15" x14ac:dyDescent="0.35">
      <c r="A51" s="28">
        <v>44656</v>
      </c>
      <c r="B51" s="29" t="s">
        <v>107</v>
      </c>
      <c r="C51" s="29" t="s">
        <v>80</v>
      </c>
      <c r="D51" s="29"/>
      <c r="E51" s="29">
        <v>2312</v>
      </c>
      <c r="F51" s="30">
        <v>1084</v>
      </c>
      <c r="G51" s="31"/>
      <c r="H51" s="31"/>
      <c r="I51" s="31"/>
      <c r="J51" s="31">
        <v>258.55</v>
      </c>
      <c r="K51" s="32">
        <v>53067.540000000037</v>
      </c>
      <c r="L51" s="28">
        <v>44682</v>
      </c>
      <c r="M51" s="29"/>
      <c r="N51" s="33" t="s">
        <v>3</v>
      </c>
      <c r="O51" s="34" t="s">
        <v>0</v>
      </c>
    </row>
    <row r="52" spans="1:15" x14ac:dyDescent="0.35">
      <c r="A52" s="28">
        <v>44599</v>
      </c>
      <c r="B52" s="29" t="s">
        <v>92</v>
      </c>
      <c r="C52" s="29" t="s">
        <v>22</v>
      </c>
      <c r="D52" s="29"/>
      <c r="E52" s="29" t="s">
        <v>93</v>
      </c>
      <c r="F52" s="30"/>
      <c r="G52" s="31"/>
      <c r="H52" s="31"/>
      <c r="I52" s="31"/>
      <c r="J52" s="31">
        <v>14.45</v>
      </c>
      <c r="K52" s="32">
        <v>53053.09000000004</v>
      </c>
      <c r="L52" s="28">
        <v>44621</v>
      </c>
      <c r="M52" s="29"/>
      <c r="N52" s="33" t="s">
        <v>4</v>
      </c>
      <c r="O52" s="34" t="s">
        <v>0</v>
      </c>
    </row>
    <row r="53" spans="1:15" x14ac:dyDescent="0.35">
      <c r="A53" s="28">
        <v>44628</v>
      </c>
      <c r="B53" s="29" t="s">
        <v>79</v>
      </c>
      <c r="C53" s="29" t="s">
        <v>82</v>
      </c>
      <c r="D53" s="29">
        <v>452434</v>
      </c>
      <c r="E53" s="29">
        <v>2300</v>
      </c>
      <c r="F53" s="30"/>
      <c r="G53" s="31"/>
      <c r="H53" s="31"/>
      <c r="I53" s="31"/>
      <c r="J53" s="31">
        <v>19.12</v>
      </c>
      <c r="K53" s="32">
        <v>53033.970000000038</v>
      </c>
      <c r="L53" s="28">
        <v>44652</v>
      </c>
      <c r="M53" s="29"/>
      <c r="N53" s="33" t="s">
        <v>3</v>
      </c>
      <c r="O53" s="34" t="s">
        <v>0</v>
      </c>
    </row>
    <row r="54" spans="1:15" x14ac:dyDescent="0.35">
      <c r="A54" s="28">
        <v>44628</v>
      </c>
      <c r="B54" s="29" t="s">
        <v>79</v>
      </c>
      <c r="C54" s="29" t="s">
        <v>82</v>
      </c>
      <c r="D54" s="29">
        <v>452773</v>
      </c>
      <c r="E54" s="29">
        <v>2300</v>
      </c>
      <c r="F54" s="30"/>
      <c r="G54" s="31"/>
      <c r="H54" s="31"/>
      <c r="I54" s="31"/>
      <c r="J54" s="31">
        <v>6.89</v>
      </c>
      <c r="K54" s="32">
        <v>53027.080000000038</v>
      </c>
      <c r="L54" s="28">
        <v>44652</v>
      </c>
      <c r="M54" s="29"/>
      <c r="N54" s="33" t="s">
        <v>3</v>
      </c>
      <c r="O54" s="34" t="s">
        <v>0</v>
      </c>
    </row>
    <row r="55" spans="1:15" x14ac:dyDescent="0.35">
      <c r="A55" s="28">
        <v>44628</v>
      </c>
      <c r="B55" s="29" t="s">
        <v>79</v>
      </c>
      <c r="C55" s="29" t="s">
        <v>82</v>
      </c>
      <c r="D55" s="29">
        <v>452794</v>
      </c>
      <c r="E55" s="29">
        <v>2300</v>
      </c>
      <c r="F55" s="30"/>
      <c r="G55" s="31"/>
      <c r="H55" s="31"/>
      <c r="I55" s="31"/>
      <c r="J55" s="31">
        <v>85.9</v>
      </c>
      <c r="K55" s="32">
        <v>52941.180000000037</v>
      </c>
      <c r="L55" s="28">
        <v>44652</v>
      </c>
      <c r="M55" s="29"/>
      <c r="N55" s="33" t="s">
        <v>3</v>
      </c>
      <c r="O55" s="34" t="s">
        <v>0</v>
      </c>
    </row>
    <row r="56" spans="1:15" x14ac:dyDescent="0.35">
      <c r="A56" s="28">
        <v>44604</v>
      </c>
      <c r="B56" s="29" t="s">
        <v>98</v>
      </c>
      <c r="C56" s="29" t="s">
        <v>82</v>
      </c>
      <c r="D56" s="29"/>
      <c r="E56" s="29">
        <v>2295</v>
      </c>
      <c r="F56" s="30"/>
      <c r="G56" s="31"/>
      <c r="H56" s="31"/>
      <c r="I56" s="31"/>
      <c r="J56" s="31">
        <v>34.840000000000003</v>
      </c>
      <c r="K56" s="32">
        <v>52906.34000000004</v>
      </c>
      <c r="L56" s="28">
        <v>44652</v>
      </c>
      <c r="M56" s="29"/>
      <c r="N56" s="33" t="s">
        <v>3</v>
      </c>
      <c r="O56" s="34" t="s">
        <v>0</v>
      </c>
    </row>
    <row r="57" spans="1:15" x14ac:dyDescent="0.35">
      <c r="A57" s="28">
        <v>44585</v>
      </c>
      <c r="B57" s="29" t="s">
        <v>108</v>
      </c>
      <c r="C57" s="29" t="s">
        <v>80</v>
      </c>
      <c r="D57" s="29"/>
      <c r="E57" s="29" t="s">
        <v>93</v>
      </c>
      <c r="F57" s="30">
        <v>1078</v>
      </c>
      <c r="G57" s="31"/>
      <c r="H57" s="31"/>
      <c r="I57" s="31"/>
      <c r="J57" s="31">
        <v>756</v>
      </c>
      <c r="K57" s="32">
        <v>52150.34000000004</v>
      </c>
      <c r="L57" s="28">
        <v>44593</v>
      </c>
      <c r="M57" s="29"/>
      <c r="N57" s="33" t="s">
        <v>3</v>
      </c>
      <c r="O57" s="34" t="s">
        <v>0</v>
      </c>
    </row>
    <row r="58" spans="1:15" x14ac:dyDescent="0.35">
      <c r="A58" s="28">
        <v>44604</v>
      </c>
      <c r="B58" s="29" t="s">
        <v>96</v>
      </c>
      <c r="C58" s="29" t="s">
        <v>97</v>
      </c>
      <c r="D58" s="29"/>
      <c r="E58" s="29">
        <v>2296</v>
      </c>
      <c r="F58" s="30"/>
      <c r="G58" s="31"/>
      <c r="H58" s="31"/>
      <c r="I58" s="31"/>
      <c r="J58" s="31">
        <v>106.9</v>
      </c>
      <c r="K58" s="32">
        <v>52043.440000000039</v>
      </c>
      <c r="L58" s="28">
        <v>44621</v>
      </c>
      <c r="M58" s="29"/>
      <c r="N58" s="33" t="s">
        <v>4</v>
      </c>
      <c r="O58" s="34" t="s">
        <v>0</v>
      </c>
    </row>
    <row r="59" spans="1:15" x14ac:dyDescent="0.35">
      <c r="A59" s="28">
        <v>44604</v>
      </c>
      <c r="B59" s="29" t="s">
        <v>109</v>
      </c>
      <c r="C59" s="29" t="s">
        <v>75</v>
      </c>
      <c r="D59" s="29"/>
      <c r="E59" s="29"/>
      <c r="F59" s="30">
        <v>1076</v>
      </c>
      <c r="G59" s="31"/>
      <c r="H59" s="31">
        <v>69</v>
      </c>
      <c r="I59" s="31">
        <v>69</v>
      </c>
      <c r="J59" s="31"/>
      <c r="K59" s="32">
        <v>52112.440000000039</v>
      </c>
      <c r="L59" s="28">
        <v>44621</v>
      </c>
      <c r="M59" s="29"/>
      <c r="N59" s="33" t="s">
        <v>10</v>
      </c>
      <c r="O59" s="34" t="s">
        <v>7</v>
      </c>
    </row>
    <row r="60" spans="1:15" x14ac:dyDescent="0.35">
      <c r="A60" s="28">
        <v>44611</v>
      </c>
      <c r="B60" s="29" t="s">
        <v>110</v>
      </c>
      <c r="C60" s="29" t="s">
        <v>75</v>
      </c>
      <c r="D60" s="29"/>
      <c r="E60" s="29"/>
      <c r="F60" s="30">
        <v>1078</v>
      </c>
      <c r="G60" s="31"/>
      <c r="H60" s="31">
        <v>801</v>
      </c>
      <c r="I60" s="31">
        <v>759</v>
      </c>
      <c r="J60" s="31"/>
      <c r="K60" s="32">
        <v>52871.440000000039</v>
      </c>
      <c r="L60" s="28">
        <v>44621</v>
      </c>
      <c r="M60" s="29"/>
      <c r="N60" s="33" t="s">
        <v>10</v>
      </c>
      <c r="O60" s="34" t="s">
        <v>7</v>
      </c>
    </row>
    <row r="61" spans="1:15" x14ac:dyDescent="0.35">
      <c r="A61" s="28">
        <v>44668</v>
      </c>
      <c r="B61" s="29" t="s">
        <v>111</v>
      </c>
      <c r="C61" s="29" t="s">
        <v>75</v>
      </c>
      <c r="D61" s="29"/>
      <c r="E61" s="29"/>
      <c r="F61" s="30">
        <v>1079</v>
      </c>
      <c r="G61" s="31"/>
      <c r="H61" s="31">
        <v>415</v>
      </c>
      <c r="I61" s="31">
        <v>415</v>
      </c>
      <c r="J61" s="31"/>
      <c r="K61" s="32">
        <v>53286.440000000039</v>
      </c>
      <c r="L61" s="28">
        <v>44652</v>
      </c>
      <c r="M61" s="29"/>
      <c r="N61" s="33" t="s">
        <v>10</v>
      </c>
      <c r="O61" s="34" t="s">
        <v>7</v>
      </c>
    </row>
    <row r="62" spans="1:15" x14ac:dyDescent="0.35">
      <c r="A62" s="28">
        <v>44628</v>
      </c>
      <c r="B62" s="29" t="s">
        <v>113</v>
      </c>
      <c r="C62" s="29" t="s">
        <v>75</v>
      </c>
      <c r="D62" s="29"/>
      <c r="E62" s="29"/>
      <c r="F62" s="30">
        <v>1083</v>
      </c>
      <c r="G62" s="31"/>
      <c r="H62" s="31">
        <v>44</v>
      </c>
      <c r="I62" s="31">
        <v>44</v>
      </c>
      <c r="J62" s="31"/>
      <c r="K62" s="32">
        <v>53330.440000000039</v>
      </c>
      <c r="L62" s="28">
        <v>44652</v>
      </c>
      <c r="M62" s="29"/>
      <c r="N62" s="33" t="s">
        <v>10</v>
      </c>
      <c r="O62" s="34" t="s">
        <v>7</v>
      </c>
    </row>
    <row r="63" spans="1:15" x14ac:dyDescent="0.35">
      <c r="A63" s="28">
        <v>44668</v>
      </c>
      <c r="B63" s="29" t="s">
        <v>114</v>
      </c>
      <c r="C63" s="29" t="s">
        <v>75</v>
      </c>
      <c r="D63" s="29"/>
      <c r="E63" s="29"/>
      <c r="F63" s="30">
        <v>1060</v>
      </c>
      <c r="G63" s="31"/>
      <c r="H63" s="31">
        <v>110</v>
      </c>
      <c r="I63" s="31">
        <v>110</v>
      </c>
      <c r="J63" s="31"/>
      <c r="K63" s="32">
        <v>53440.440000000039</v>
      </c>
      <c r="L63" s="28">
        <v>44652</v>
      </c>
      <c r="M63" s="29"/>
      <c r="N63" s="33" t="s">
        <v>10</v>
      </c>
      <c r="O63" s="34" t="s">
        <v>7</v>
      </c>
    </row>
    <row r="64" spans="1:15" x14ac:dyDescent="0.35">
      <c r="A64" s="28">
        <v>44628</v>
      </c>
      <c r="B64" s="29" t="s">
        <v>115</v>
      </c>
      <c r="C64" s="29" t="s">
        <v>75</v>
      </c>
      <c r="D64" s="29"/>
      <c r="E64" s="29"/>
      <c r="F64" s="30">
        <v>1074</v>
      </c>
      <c r="G64" s="31"/>
      <c r="H64" s="31"/>
      <c r="I64" s="31">
        <v>425</v>
      </c>
      <c r="J64" s="31"/>
      <c r="K64" s="32">
        <v>53865.440000000039</v>
      </c>
      <c r="L64" s="28">
        <v>44652</v>
      </c>
      <c r="M64" s="29"/>
      <c r="N64" s="33" t="s">
        <v>10</v>
      </c>
      <c r="O64" s="34" t="s">
        <v>7</v>
      </c>
    </row>
    <row r="65" spans="1:15" x14ac:dyDescent="0.35">
      <c r="A65" s="28">
        <v>44611</v>
      </c>
      <c r="B65" s="29" t="s">
        <v>27</v>
      </c>
      <c r="C65" s="29" t="s">
        <v>11</v>
      </c>
      <c r="D65" s="29"/>
      <c r="E65" s="29"/>
      <c r="F65" s="30"/>
      <c r="G65" s="31"/>
      <c r="H65" s="31"/>
      <c r="I65" s="31">
        <v>1000</v>
      </c>
      <c r="J65" s="31"/>
      <c r="K65" s="32">
        <v>54865.440000000039</v>
      </c>
      <c r="L65" s="28">
        <v>44621</v>
      </c>
      <c r="M65" s="29"/>
      <c r="N65" s="33" t="s">
        <v>11</v>
      </c>
      <c r="O65" s="34" t="s">
        <v>7</v>
      </c>
    </row>
    <row r="66" spans="1:15" x14ac:dyDescent="0.35">
      <c r="A66" s="28">
        <v>44621</v>
      </c>
      <c r="B66" s="29" t="s">
        <v>98</v>
      </c>
      <c r="C66" s="29" t="s">
        <v>82</v>
      </c>
      <c r="D66" s="29"/>
      <c r="E66" s="29">
        <v>2297</v>
      </c>
      <c r="F66" s="30"/>
      <c r="G66" s="31"/>
      <c r="H66" s="31"/>
      <c r="I66" s="31"/>
      <c r="J66" s="31">
        <v>283</v>
      </c>
      <c r="K66" s="32">
        <v>54582.440000000039</v>
      </c>
      <c r="L66" s="28">
        <v>44652</v>
      </c>
      <c r="M66" s="29"/>
      <c r="N66" s="33" t="s">
        <v>3</v>
      </c>
      <c r="O66" s="34" t="s">
        <v>0</v>
      </c>
    </row>
    <row r="67" spans="1:15" x14ac:dyDescent="0.35">
      <c r="A67" s="28">
        <v>44621</v>
      </c>
      <c r="B67" s="29" t="s">
        <v>116</v>
      </c>
      <c r="C67" s="29" t="s">
        <v>82</v>
      </c>
      <c r="D67" s="29"/>
      <c r="E67" s="29">
        <v>2298</v>
      </c>
      <c r="F67" s="30"/>
      <c r="G67" s="31"/>
      <c r="H67" s="31"/>
      <c r="I67" s="31"/>
      <c r="J67" s="31">
        <v>110</v>
      </c>
      <c r="K67" s="32">
        <v>54472.440000000039</v>
      </c>
      <c r="L67" s="28">
        <v>44652</v>
      </c>
      <c r="M67" s="29"/>
      <c r="N67" s="33" t="s">
        <v>3</v>
      </c>
      <c r="O67" s="34" t="s">
        <v>0</v>
      </c>
    </row>
    <row r="68" spans="1:15" x14ac:dyDescent="0.35">
      <c r="A68" s="28">
        <v>44628</v>
      </c>
      <c r="B68" s="29" t="s">
        <v>79</v>
      </c>
      <c r="C68" s="29" t="s">
        <v>82</v>
      </c>
      <c r="D68" s="29">
        <v>183930</v>
      </c>
      <c r="E68" s="29">
        <v>2300</v>
      </c>
      <c r="F68" s="30"/>
      <c r="G68" s="31"/>
      <c r="H68" s="31"/>
      <c r="I68" s="31"/>
      <c r="J68" s="31">
        <v>6.07</v>
      </c>
      <c r="K68" s="32">
        <v>54466.370000000039</v>
      </c>
      <c r="L68" s="28">
        <v>44652</v>
      </c>
      <c r="M68" s="29"/>
      <c r="N68" s="33" t="s">
        <v>3</v>
      </c>
      <c r="O68" s="34" t="s">
        <v>0</v>
      </c>
    </row>
    <row r="69" spans="1:15" x14ac:dyDescent="0.35">
      <c r="A69" s="28">
        <v>44628</v>
      </c>
      <c r="B69" s="29" t="s">
        <v>79</v>
      </c>
      <c r="C69" s="29" t="s">
        <v>82</v>
      </c>
      <c r="D69" s="29">
        <v>184014</v>
      </c>
      <c r="E69" s="29">
        <v>2300</v>
      </c>
      <c r="F69" s="30"/>
      <c r="G69" s="31"/>
      <c r="H69" s="31"/>
      <c r="I69" s="31"/>
      <c r="J69" s="31">
        <v>7.01</v>
      </c>
      <c r="K69" s="32">
        <v>54459.360000000037</v>
      </c>
      <c r="L69" s="28">
        <v>44652</v>
      </c>
      <c r="M69" s="29"/>
      <c r="N69" s="33" t="s">
        <v>3</v>
      </c>
      <c r="O69" s="34" t="s">
        <v>0</v>
      </c>
    </row>
    <row r="70" spans="1:15" x14ac:dyDescent="0.35">
      <c r="A70" s="28">
        <v>44628</v>
      </c>
      <c r="B70" s="29" t="s">
        <v>79</v>
      </c>
      <c r="C70" s="29" t="s">
        <v>82</v>
      </c>
      <c r="D70" s="29">
        <v>453388</v>
      </c>
      <c r="E70" s="29">
        <v>2300</v>
      </c>
      <c r="F70" s="30"/>
      <c r="G70" s="31"/>
      <c r="H70" s="31"/>
      <c r="I70" s="31"/>
      <c r="J70" s="31">
        <v>37.950000000000003</v>
      </c>
      <c r="K70" s="32">
        <v>54421.41000000004</v>
      </c>
      <c r="L70" s="28">
        <v>44652</v>
      </c>
      <c r="M70" s="29"/>
      <c r="N70" s="33" t="s">
        <v>3</v>
      </c>
      <c r="O70" s="34" t="s">
        <v>0</v>
      </c>
    </row>
    <row r="71" spans="1:15" x14ac:dyDescent="0.35">
      <c r="A71" s="28">
        <v>44628</v>
      </c>
      <c r="B71" s="29" t="s">
        <v>79</v>
      </c>
      <c r="C71" s="29" t="s">
        <v>82</v>
      </c>
      <c r="D71" s="29">
        <v>453697</v>
      </c>
      <c r="E71" s="29">
        <v>2300</v>
      </c>
      <c r="F71" s="30"/>
      <c r="G71" s="31"/>
      <c r="H71" s="31"/>
      <c r="I71" s="31"/>
      <c r="J71" s="31">
        <v>40.01</v>
      </c>
      <c r="K71" s="32">
        <v>54381.400000000038</v>
      </c>
      <c r="L71" s="28">
        <v>44652</v>
      </c>
      <c r="M71" s="29"/>
      <c r="N71" s="33" t="s">
        <v>3</v>
      </c>
      <c r="O71" s="34" t="s">
        <v>0</v>
      </c>
    </row>
    <row r="72" spans="1:15" x14ac:dyDescent="0.35">
      <c r="A72" s="28">
        <v>44628</v>
      </c>
      <c r="B72" s="29" t="s">
        <v>79</v>
      </c>
      <c r="C72" s="29" t="s">
        <v>82</v>
      </c>
      <c r="D72" s="29">
        <v>187709</v>
      </c>
      <c r="E72" s="29">
        <v>2300</v>
      </c>
      <c r="F72" s="30"/>
      <c r="G72" s="31"/>
      <c r="H72" s="31"/>
      <c r="I72" s="31"/>
      <c r="J72" s="31">
        <v>31.12</v>
      </c>
      <c r="K72" s="32">
        <v>54350.280000000035</v>
      </c>
      <c r="L72" s="28">
        <v>44652</v>
      </c>
      <c r="M72" s="29"/>
      <c r="N72" s="33" t="s">
        <v>3</v>
      </c>
      <c r="O72" s="34" t="s">
        <v>0</v>
      </c>
    </row>
    <row r="73" spans="1:15" x14ac:dyDescent="0.35">
      <c r="A73" s="28">
        <v>44628</v>
      </c>
      <c r="B73" s="29" t="s">
        <v>79</v>
      </c>
      <c r="C73" s="29" t="s">
        <v>80</v>
      </c>
      <c r="D73" s="29">
        <v>184753</v>
      </c>
      <c r="E73" s="29">
        <v>2300</v>
      </c>
      <c r="F73" s="30">
        <v>1086</v>
      </c>
      <c r="G73" s="31"/>
      <c r="H73" s="31"/>
      <c r="I73" s="31"/>
      <c r="J73" s="31">
        <v>109.6</v>
      </c>
      <c r="K73" s="32">
        <v>54240.680000000037</v>
      </c>
      <c r="L73" s="28">
        <v>44652</v>
      </c>
      <c r="M73" s="29"/>
      <c r="N73" s="33" t="s">
        <v>3</v>
      </c>
      <c r="O73" s="34" t="s">
        <v>0</v>
      </c>
    </row>
    <row r="74" spans="1:15" x14ac:dyDescent="0.35">
      <c r="A74" s="28">
        <v>44628</v>
      </c>
      <c r="B74" s="29" t="s">
        <v>79</v>
      </c>
      <c r="C74" s="29" t="s">
        <v>80</v>
      </c>
      <c r="D74" s="29">
        <v>453902</v>
      </c>
      <c r="E74" s="29">
        <v>2300</v>
      </c>
      <c r="F74" s="30">
        <v>1086</v>
      </c>
      <c r="G74" s="31"/>
      <c r="H74" s="31"/>
      <c r="I74" s="31"/>
      <c r="J74" s="31">
        <v>10.79</v>
      </c>
      <c r="K74" s="32">
        <v>54229.890000000036</v>
      </c>
      <c r="L74" s="28">
        <v>44652</v>
      </c>
      <c r="M74" s="29"/>
      <c r="N74" s="33" t="s">
        <v>3</v>
      </c>
      <c r="O74" s="34" t="s">
        <v>0</v>
      </c>
    </row>
    <row r="75" spans="1:15" x14ac:dyDescent="0.35">
      <c r="A75" s="28">
        <v>44628</v>
      </c>
      <c r="B75" s="29" t="s">
        <v>79</v>
      </c>
      <c r="C75" s="29" t="s">
        <v>82</v>
      </c>
      <c r="D75" s="29">
        <v>453987</v>
      </c>
      <c r="E75" s="29">
        <v>2300</v>
      </c>
      <c r="F75" s="30"/>
      <c r="G75" s="31"/>
      <c r="H75" s="31"/>
      <c r="I75" s="31"/>
      <c r="J75" s="31">
        <v>29.01</v>
      </c>
      <c r="K75" s="32">
        <v>54200.880000000034</v>
      </c>
      <c r="L75" s="28">
        <v>44652</v>
      </c>
      <c r="M75" s="29"/>
      <c r="N75" s="33" t="s">
        <v>3</v>
      </c>
      <c r="O75" s="34" t="s">
        <v>0</v>
      </c>
    </row>
    <row r="76" spans="1:15" x14ac:dyDescent="0.35">
      <c r="A76" s="28">
        <v>44656</v>
      </c>
      <c r="B76" s="29" t="s">
        <v>79</v>
      </c>
      <c r="C76" s="29" t="s">
        <v>80</v>
      </c>
      <c r="D76" s="29">
        <v>188261</v>
      </c>
      <c r="E76" s="29">
        <v>2309</v>
      </c>
      <c r="F76" s="30">
        <v>1092</v>
      </c>
      <c r="G76" s="31"/>
      <c r="H76" s="31"/>
      <c r="I76" s="31"/>
      <c r="J76" s="31">
        <v>2335.7199999999998</v>
      </c>
      <c r="K76" s="32">
        <v>51865.160000000033</v>
      </c>
      <c r="L76" s="28">
        <v>44682</v>
      </c>
      <c r="M76" s="29"/>
      <c r="N76" s="33" t="s">
        <v>3</v>
      </c>
      <c r="O76" s="34" t="s">
        <v>0</v>
      </c>
    </row>
    <row r="77" spans="1:15" x14ac:dyDescent="0.35">
      <c r="A77" s="28">
        <v>44656</v>
      </c>
      <c r="B77" s="29" t="s">
        <v>79</v>
      </c>
      <c r="C77" s="29" t="s">
        <v>80</v>
      </c>
      <c r="D77" s="29">
        <v>186956</v>
      </c>
      <c r="E77" s="29">
        <v>2309</v>
      </c>
      <c r="F77" s="30">
        <v>1094</v>
      </c>
      <c r="G77" s="31"/>
      <c r="H77" s="31"/>
      <c r="I77" s="31"/>
      <c r="J77" s="31">
        <v>618.21</v>
      </c>
      <c r="K77" s="32">
        <v>51246.950000000033</v>
      </c>
      <c r="L77" s="28">
        <v>44682</v>
      </c>
      <c r="M77" s="29"/>
      <c r="N77" s="33" t="s">
        <v>3</v>
      </c>
      <c r="O77" s="34" t="s">
        <v>0</v>
      </c>
    </row>
    <row r="78" spans="1:15" x14ac:dyDescent="0.35">
      <c r="A78" s="28">
        <v>44656</v>
      </c>
      <c r="B78" s="29" t="s">
        <v>79</v>
      </c>
      <c r="C78" s="29" t="s">
        <v>82</v>
      </c>
      <c r="D78" s="29">
        <v>191540</v>
      </c>
      <c r="E78" s="29">
        <v>2309</v>
      </c>
      <c r="F78" s="30"/>
      <c r="G78" s="31"/>
      <c r="H78" s="31"/>
      <c r="I78" s="31"/>
      <c r="J78" s="31">
        <v>77.12</v>
      </c>
      <c r="K78" s="32">
        <v>51169.830000000031</v>
      </c>
      <c r="L78" s="28">
        <v>44682</v>
      </c>
      <c r="M78" s="29"/>
      <c r="N78" s="33" t="s">
        <v>3</v>
      </c>
      <c r="O78" s="34" t="s">
        <v>0</v>
      </c>
    </row>
    <row r="79" spans="1:15" x14ac:dyDescent="0.35">
      <c r="A79" s="28">
        <v>44656</v>
      </c>
      <c r="B79" s="29" t="s">
        <v>79</v>
      </c>
      <c r="C79" s="29" t="s">
        <v>80</v>
      </c>
      <c r="D79" s="29">
        <v>454234</v>
      </c>
      <c r="E79" s="29">
        <v>2309</v>
      </c>
      <c r="F79" s="30">
        <v>1094</v>
      </c>
      <c r="G79" s="31"/>
      <c r="H79" s="31"/>
      <c r="I79" s="31"/>
      <c r="J79" s="31">
        <v>14.69</v>
      </c>
      <c r="K79" s="32">
        <v>51155.140000000029</v>
      </c>
      <c r="L79" s="28">
        <v>44682</v>
      </c>
      <c r="M79" s="29"/>
      <c r="N79" s="33" t="s">
        <v>3</v>
      </c>
      <c r="O79" s="34" t="s">
        <v>0</v>
      </c>
    </row>
    <row r="80" spans="1:15" x14ac:dyDescent="0.35">
      <c r="A80" s="28">
        <v>44656</v>
      </c>
      <c r="B80" s="29" t="s">
        <v>79</v>
      </c>
      <c r="C80" s="29" t="s">
        <v>82</v>
      </c>
      <c r="D80" s="29" t="s">
        <v>117</v>
      </c>
      <c r="E80" s="29">
        <v>2309</v>
      </c>
      <c r="F80" s="30"/>
      <c r="G80" s="31"/>
      <c r="H80" s="31"/>
      <c r="I80" s="31"/>
      <c r="J80" s="31">
        <v>6.35</v>
      </c>
      <c r="K80" s="32">
        <v>51148.79000000003</v>
      </c>
      <c r="L80" s="28">
        <v>44682</v>
      </c>
      <c r="M80" s="29"/>
      <c r="N80" s="33" t="s">
        <v>3</v>
      </c>
      <c r="O80" s="34" t="s">
        <v>0</v>
      </c>
    </row>
    <row r="81" spans="1:15" x14ac:dyDescent="0.35">
      <c r="A81" s="28">
        <v>44656</v>
      </c>
      <c r="B81" s="29" t="s">
        <v>79</v>
      </c>
      <c r="C81" s="29" t="s">
        <v>82</v>
      </c>
      <c r="D81" s="29" t="s">
        <v>118</v>
      </c>
      <c r="E81" s="29">
        <v>2309</v>
      </c>
      <c r="F81" s="30"/>
      <c r="G81" s="31"/>
      <c r="H81" s="31"/>
      <c r="I81" s="31"/>
      <c r="J81" s="31">
        <v>20.56</v>
      </c>
      <c r="K81" s="32">
        <v>51128.230000000032</v>
      </c>
      <c r="L81" s="28">
        <v>44682</v>
      </c>
      <c r="M81" s="29"/>
      <c r="N81" s="33" t="s">
        <v>3</v>
      </c>
      <c r="O81" s="34" t="s">
        <v>0</v>
      </c>
    </row>
    <row r="82" spans="1:15" x14ac:dyDescent="0.35">
      <c r="A82" s="28">
        <v>44656</v>
      </c>
      <c r="B82" s="29" t="s">
        <v>79</v>
      </c>
      <c r="C82" s="29" t="s">
        <v>82</v>
      </c>
      <c r="D82" s="29">
        <v>189167</v>
      </c>
      <c r="E82" s="29">
        <v>2309</v>
      </c>
      <c r="F82" s="30"/>
      <c r="G82" s="31"/>
      <c r="H82" s="31"/>
      <c r="I82" s="31"/>
      <c r="J82" s="31">
        <v>11.58</v>
      </c>
      <c r="K82" s="32">
        <v>51116.650000000031</v>
      </c>
      <c r="L82" s="28">
        <v>44682</v>
      </c>
      <c r="M82" s="29"/>
      <c r="N82" s="33" t="s">
        <v>3</v>
      </c>
      <c r="O82" s="34" t="s">
        <v>0</v>
      </c>
    </row>
    <row r="83" spans="1:15" x14ac:dyDescent="0.35">
      <c r="A83" s="28">
        <v>44656</v>
      </c>
      <c r="B83" s="29" t="s">
        <v>79</v>
      </c>
      <c r="C83" s="29" t="s">
        <v>82</v>
      </c>
      <c r="D83" s="29">
        <v>454665</v>
      </c>
      <c r="E83" s="29">
        <v>2309</v>
      </c>
      <c r="F83" s="30"/>
      <c r="G83" s="31"/>
      <c r="H83" s="31"/>
      <c r="I83" s="31"/>
      <c r="J83" s="31">
        <v>1.46</v>
      </c>
      <c r="K83" s="32">
        <v>51115.190000000031</v>
      </c>
      <c r="L83" s="28">
        <v>44682</v>
      </c>
      <c r="M83" s="29"/>
      <c r="N83" s="33" t="s">
        <v>3</v>
      </c>
      <c r="O83" s="34" t="s">
        <v>0</v>
      </c>
    </row>
    <row r="84" spans="1:15" x14ac:dyDescent="0.35">
      <c r="A84" s="28">
        <v>44656</v>
      </c>
      <c r="B84" s="29" t="s">
        <v>79</v>
      </c>
      <c r="C84" s="29" t="s">
        <v>82</v>
      </c>
      <c r="D84" s="29">
        <v>454674</v>
      </c>
      <c r="E84" s="29">
        <v>2309</v>
      </c>
      <c r="F84" s="30"/>
      <c r="G84" s="31"/>
      <c r="H84" s="31"/>
      <c r="I84" s="31"/>
      <c r="J84" s="31">
        <v>1.51</v>
      </c>
      <c r="K84" s="32">
        <v>51113.680000000029</v>
      </c>
      <c r="L84" s="28">
        <v>44682</v>
      </c>
      <c r="M84" s="29"/>
      <c r="N84" s="33" t="s">
        <v>3</v>
      </c>
      <c r="O84" s="34" t="s">
        <v>0</v>
      </c>
    </row>
    <row r="85" spans="1:15" x14ac:dyDescent="0.35">
      <c r="A85" s="28">
        <v>44656</v>
      </c>
      <c r="B85" s="29" t="s">
        <v>79</v>
      </c>
      <c r="C85" s="29" t="s">
        <v>80</v>
      </c>
      <c r="D85" s="29">
        <v>195431</v>
      </c>
      <c r="E85" s="29">
        <v>2309</v>
      </c>
      <c r="F85" s="30">
        <v>1093</v>
      </c>
      <c r="G85" s="31"/>
      <c r="H85" s="31"/>
      <c r="I85" s="31"/>
      <c r="J85" s="31">
        <v>483.37</v>
      </c>
      <c r="K85" s="32">
        <v>50630.310000000027</v>
      </c>
      <c r="L85" s="28">
        <v>44682</v>
      </c>
      <c r="M85" s="29"/>
      <c r="N85" s="33" t="s">
        <v>3</v>
      </c>
      <c r="O85" s="34" t="s">
        <v>0</v>
      </c>
    </row>
    <row r="86" spans="1:15" x14ac:dyDescent="0.35">
      <c r="A86" s="28">
        <v>44627</v>
      </c>
      <c r="B86" s="29" t="s">
        <v>92</v>
      </c>
      <c r="C86" s="29" t="s">
        <v>22</v>
      </c>
      <c r="D86" s="29"/>
      <c r="E86" s="29" t="s">
        <v>93</v>
      </c>
      <c r="F86" s="30"/>
      <c r="G86" s="31"/>
      <c r="H86" s="31"/>
      <c r="I86" s="31"/>
      <c r="J86" s="31">
        <v>14.45</v>
      </c>
      <c r="K86" s="32">
        <v>50615.86000000003</v>
      </c>
      <c r="L86" s="28">
        <v>44652</v>
      </c>
      <c r="M86" s="29"/>
      <c r="N86" s="33" t="s">
        <v>4</v>
      </c>
      <c r="O86" s="34" t="s">
        <v>0</v>
      </c>
    </row>
    <row r="87" spans="1:15" x14ac:dyDescent="0.35">
      <c r="A87" s="28">
        <v>44628</v>
      </c>
      <c r="B87" s="29" t="s">
        <v>88</v>
      </c>
      <c r="C87" s="29" t="s">
        <v>80</v>
      </c>
      <c r="D87" s="29"/>
      <c r="E87" s="29">
        <v>2299</v>
      </c>
      <c r="F87" s="30">
        <v>1090</v>
      </c>
      <c r="G87" s="31"/>
      <c r="H87" s="31"/>
      <c r="I87" s="31"/>
      <c r="J87" s="31">
        <v>329.4</v>
      </c>
      <c r="K87" s="32">
        <v>50286.460000000028</v>
      </c>
      <c r="L87" s="28">
        <v>44652</v>
      </c>
      <c r="M87" s="29"/>
      <c r="N87" s="33" t="s">
        <v>3</v>
      </c>
      <c r="O87" s="34" t="s">
        <v>0</v>
      </c>
    </row>
    <row r="88" spans="1:15" x14ac:dyDescent="0.35">
      <c r="A88" s="28">
        <v>44628</v>
      </c>
      <c r="B88" s="29" t="s">
        <v>79</v>
      </c>
      <c r="C88" s="29" t="s">
        <v>82</v>
      </c>
      <c r="D88" s="29"/>
      <c r="E88" s="29">
        <v>2300</v>
      </c>
      <c r="F88" s="30"/>
      <c r="G88" s="31"/>
      <c r="H88" s="31"/>
      <c r="I88" s="31"/>
      <c r="J88" s="31">
        <v>0.5</v>
      </c>
      <c r="K88" s="32">
        <v>50285.960000000028</v>
      </c>
      <c r="L88" s="28">
        <v>44652</v>
      </c>
      <c r="M88" s="29"/>
      <c r="N88" s="33" t="s">
        <v>3</v>
      </c>
      <c r="O88" s="34" t="s">
        <v>0</v>
      </c>
    </row>
    <row r="89" spans="1:15" x14ac:dyDescent="0.35">
      <c r="A89" s="28">
        <v>44628</v>
      </c>
      <c r="B89" s="29" t="s">
        <v>119</v>
      </c>
      <c r="C89" s="29" t="s">
        <v>80</v>
      </c>
      <c r="D89" s="29"/>
      <c r="E89" s="29">
        <v>2301</v>
      </c>
      <c r="F89" s="30"/>
      <c r="G89" s="31"/>
      <c r="H89" s="31"/>
      <c r="I89" s="31"/>
      <c r="J89" s="31">
        <v>93.25</v>
      </c>
      <c r="K89" s="32">
        <v>50192.710000000028</v>
      </c>
      <c r="L89" s="28">
        <v>44652</v>
      </c>
      <c r="M89" s="29"/>
      <c r="N89" s="33" t="s">
        <v>3</v>
      </c>
      <c r="O89" s="34" t="s">
        <v>0</v>
      </c>
    </row>
    <row r="90" spans="1:15" x14ac:dyDescent="0.35">
      <c r="A90" s="28">
        <v>44628</v>
      </c>
      <c r="B90" s="29" t="s">
        <v>120</v>
      </c>
      <c r="C90" s="29" t="s">
        <v>16</v>
      </c>
      <c r="D90" s="29"/>
      <c r="E90" s="29">
        <v>2302</v>
      </c>
      <c r="F90" s="30"/>
      <c r="G90" s="31"/>
      <c r="H90" s="31"/>
      <c r="I90" s="31"/>
      <c r="J90" s="31">
        <v>50</v>
      </c>
      <c r="K90" s="32">
        <v>50142.710000000028</v>
      </c>
      <c r="L90" s="28">
        <v>44682</v>
      </c>
      <c r="M90" s="29"/>
      <c r="N90" s="33" t="s">
        <v>4</v>
      </c>
      <c r="O90" s="34" t="s">
        <v>0</v>
      </c>
    </row>
    <row r="91" spans="1:15" x14ac:dyDescent="0.35">
      <c r="A91" s="28">
        <v>44628</v>
      </c>
      <c r="B91" s="29" t="s">
        <v>121</v>
      </c>
      <c r="C91" s="29" t="s">
        <v>82</v>
      </c>
      <c r="D91" s="29"/>
      <c r="E91" s="29"/>
      <c r="F91" s="30"/>
      <c r="G91" s="31"/>
      <c r="H91" s="31"/>
      <c r="I91" s="31"/>
      <c r="J91" s="31">
        <v>-64</v>
      </c>
      <c r="K91" s="32">
        <v>50206.710000000028</v>
      </c>
      <c r="L91" s="28">
        <v>44652</v>
      </c>
      <c r="M91" s="29"/>
      <c r="N91" s="33" t="s">
        <v>3</v>
      </c>
      <c r="O91" s="34" t="s">
        <v>0</v>
      </c>
    </row>
    <row r="92" spans="1:15" x14ac:dyDescent="0.35">
      <c r="A92" s="28">
        <v>44628</v>
      </c>
      <c r="B92" s="29" t="s">
        <v>121</v>
      </c>
      <c r="C92" s="29" t="s">
        <v>82</v>
      </c>
      <c r="D92" s="29"/>
      <c r="E92" s="29"/>
      <c r="F92" s="30"/>
      <c r="G92" s="31"/>
      <c r="H92" s="31"/>
      <c r="I92" s="31"/>
      <c r="J92" s="31">
        <v>-109</v>
      </c>
      <c r="K92" s="32">
        <v>50315.710000000028</v>
      </c>
      <c r="L92" s="28">
        <v>44652</v>
      </c>
      <c r="M92" s="29"/>
      <c r="N92" s="33" t="s">
        <v>3</v>
      </c>
      <c r="O92" s="34" t="s">
        <v>0</v>
      </c>
    </row>
    <row r="93" spans="1:15" x14ac:dyDescent="0.35">
      <c r="A93" s="28">
        <v>44656</v>
      </c>
      <c r="B93" s="29" t="s">
        <v>79</v>
      </c>
      <c r="C93" s="29" t="s">
        <v>80</v>
      </c>
      <c r="D93" s="29">
        <v>196348</v>
      </c>
      <c r="E93" s="29">
        <v>2309</v>
      </c>
      <c r="F93" s="30">
        <v>1087</v>
      </c>
      <c r="G93" s="31"/>
      <c r="H93" s="31"/>
      <c r="I93" s="31"/>
      <c r="J93" s="31">
        <v>397.38</v>
      </c>
      <c r="K93" s="32">
        <v>49918.330000000031</v>
      </c>
      <c r="L93" s="28">
        <v>44682</v>
      </c>
      <c r="M93" s="29"/>
      <c r="N93" s="33" t="s">
        <v>3</v>
      </c>
      <c r="O93" s="34" t="s">
        <v>0</v>
      </c>
    </row>
    <row r="94" spans="1:15" x14ac:dyDescent="0.35">
      <c r="A94" s="28">
        <v>44632</v>
      </c>
      <c r="B94" s="29" t="s">
        <v>122</v>
      </c>
      <c r="C94" s="29" t="s">
        <v>82</v>
      </c>
      <c r="D94" s="29"/>
      <c r="E94" s="29">
        <v>2203</v>
      </c>
      <c r="F94" s="30"/>
      <c r="G94" s="31"/>
      <c r="H94" s="31"/>
      <c r="I94" s="31"/>
      <c r="J94" s="31">
        <v>227.5</v>
      </c>
      <c r="K94" s="32">
        <v>49690.830000000031</v>
      </c>
      <c r="L94" s="28">
        <v>44682</v>
      </c>
      <c r="M94" s="29"/>
      <c r="N94" s="33" t="s">
        <v>3</v>
      </c>
      <c r="O94" s="34" t="s">
        <v>0</v>
      </c>
    </row>
    <row r="95" spans="1:15" x14ac:dyDescent="0.35">
      <c r="A95" s="28">
        <v>44601</v>
      </c>
      <c r="B95" s="29" t="s">
        <v>123</v>
      </c>
      <c r="C95" s="29" t="s">
        <v>102</v>
      </c>
      <c r="D95" s="29"/>
      <c r="E95" s="29"/>
      <c r="F95" s="30"/>
      <c r="G95" s="31"/>
      <c r="H95" s="31"/>
      <c r="I95" s="31">
        <v>75</v>
      </c>
      <c r="J95" s="31"/>
      <c r="K95" s="32">
        <v>49765.830000000031</v>
      </c>
      <c r="L95" s="28">
        <v>44621</v>
      </c>
      <c r="M95" s="29"/>
      <c r="N95" s="33" t="s">
        <v>8</v>
      </c>
      <c r="O95" s="34" t="s">
        <v>7</v>
      </c>
    </row>
    <row r="96" spans="1:15" x14ac:dyDescent="0.35">
      <c r="A96" s="28">
        <v>44656</v>
      </c>
      <c r="B96" s="29" t="s">
        <v>79</v>
      </c>
      <c r="C96" s="29" t="s">
        <v>80</v>
      </c>
      <c r="D96" s="29">
        <v>455001</v>
      </c>
      <c r="E96" s="29">
        <v>2309</v>
      </c>
      <c r="F96" s="30">
        <v>1093</v>
      </c>
      <c r="G96" s="31"/>
      <c r="H96" s="31"/>
      <c r="I96" s="31"/>
      <c r="J96" s="31">
        <v>11.66</v>
      </c>
      <c r="K96" s="32">
        <v>49754.170000000027</v>
      </c>
      <c r="L96" s="28">
        <v>44682</v>
      </c>
      <c r="M96" s="29"/>
      <c r="N96" s="33" t="s">
        <v>3</v>
      </c>
      <c r="O96" s="34" t="s">
        <v>0</v>
      </c>
    </row>
    <row r="97" spans="1:15" x14ac:dyDescent="0.35">
      <c r="A97" s="28">
        <v>44656</v>
      </c>
      <c r="B97" s="29" t="s">
        <v>79</v>
      </c>
      <c r="C97" s="29" t="s">
        <v>80</v>
      </c>
      <c r="D97" s="29" t="s">
        <v>124</v>
      </c>
      <c r="E97" s="29">
        <v>2309</v>
      </c>
      <c r="F97" s="30">
        <v>1093</v>
      </c>
      <c r="G97" s="31"/>
      <c r="H97" s="31"/>
      <c r="I97" s="31"/>
      <c r="J97" s="31">
        <v>197.15</v>
      </c>
      <c r="K97" s="32">
        <v>49557.020000000026</v>
      </c>
      <c r="L97" s="28">
        <v>44682</v>
      </c>
      <c r="M97" s="29"/>
      <c r="N97" s="33" t="s">
        <v>3</v>
      </c>
      <c r="O97" s="34" t="s">
        <v>0</v>
      </c>
    </row>
    <row r="98" spans="1:15" x14ac:dyDescent="0.35">
      <c r="A98" s="28">
        <v>44656</v>
      </c>
      <c r="B98" s="29" t="s">
        <v>79</v>
      </c>
      <c r="C98" s="29" t="s">
        <v>80</v>
      </c>
      <c r="D98" s="29" t="s">
        <v>125</v>
      </c>
      <c r="E98" s="29">
        <v>2309</v>
      </c>
      <c r="F98" s="30">
        <v>1087</v>
      </c>
      <c r="G98" s="31"/>
      <c r="H98" s="31"/>
      <c r="I98" s="31"/>
      <c r="J98" s="31">
        <v>130.19999999999999</v>
      </c>
      <c r="K98" s="32">
        <v>49426.820000000029</v>
      </c>
      <c r="L98" s="28">
        <v>44682</v>
      </c>
      <c r="M98" s="29"/>
      <c r="N98" s="33" t="s">
        <v>3</v>
      </c>
      <c r="O98" s="34" t="s">
        <v>0</v>
      </c>
    </row>
    <row r="99" spans="1:15" x14ac:dyDescent="0.35">
      <c r="A99" s="28">
        <v>44702</v>
      </c>
      <c r="B99" s="29" t="s">
        <v>115</v>
      </c>
      <c r="C99" s="29" t="s">
        <v>75</v>
      </c>
      <c r="D99" s="29"/>
      <c r="E99" s="29"/>
      <c r="F99" s="30">
        <v>1094</v>
      </c>
      <c r="G99" s="31"/>
      <c r="H99" s="31"/>
      <c r="I99" s="31">
        <v>736</v>
      </c>
      <c r="J99" s="31"/>
      <c r="K99" s="32">
        <v>50162.820000000029</v>
      </c>
      <c r="L99" s="28"/>
      <c r="M99" s="29"/>
      <c r="N99" s="33" t="s">
        <v>10</v>
      </c>
      <c r="O99" s="34" t="s">
        <v>7</v>
      </c>
    </row>
    <row r="100" spans="1:15" x14ac:dyDescent="0.35">
      <c r="A100" s="28">
        <v>44641</v>
      </c>
      <c r="B100" s="29" t="s">
        <v>78</v>
      </c>
      <c r="C100" s="29" t="s">
        <v>75</v>
      </c>
      <c r="D100" s="29"/>
      <c r="E100" s="29"/>
      <c r="F100" s="30">
        <v>1090</v>
      </c>
      <c r="G100" s="31"/>
      <c r="H100" s="31">
        <v>345</v>
      </c>
      <c r="I100" s="31">
        <v>345</v>
      </c>
      <c r="J100" s="31"/>
      <c r="K100" s="32">
        <v>50507.820000000029</v>
      </c>
      <c r="L100" s="28">
        <v>44652</v>
      </c>
      <c r="M100" s="29"/>
      <c r="N100" s="33" t="s">
        <v>10</v>
      </c>
      <c r="O100" s="34" t="s">
        <v>7</v>
      </c>
    </row>
    <row r="101" spans="1:15" x14ac:dyDescent="0.35">
      <c r="A101" s="28">
        <v>44665</v>
      </c>
      <c r="B101" s="29" t="s">
        <v>76</v>
      </c>
      <c r="C101" s="29" t="s">
        <v>75</v>
      </c>
      <c r="D101" s="29"/>
      <c r="E101" s="29"/>
      <c r="F101" s="30">
        <v>1084</v>
      </c>
      <c r="G101" s="31"/>
      <c r="H101" s="31">
        <v>860</v>
      </c>
      <c r="I101" s="31">
        <v>860</v>
      </c>
      <c r="J101" s="31"/>
      <c r="K101" s="32">
        <v>51367.820000000029</v>
      </c>
      <c r="L101" s="28">
        <v>44682</v>
      </c>
      <c r="M101" s="29"/>
      <c r="N101" s="33" t="s">
        <v>10</v>
      </c>
      <c r="O101" s="34" t="s">
        <v>7</v>
      </c>
    </row>
    <row r="102" spans="1:15" x14ac:dyDescent="0.35">
      <c r="A102" s="28">
        <v>44639</v>
      </c>
      <c r="B102" s="29" t="s">
        <v>135</v>
      </c>
      <c r="C102" s="29" t="s">
        <v>22</v>
      </c>
      <c r="D102" s="29"/>
      <c r="E102" s="29">
        <v>2279</v>
      </c>
      <c r="F102" s="30"/>
      <c r="G102" s="31"/>
      <c r="H102" s="31"/>
      <c r="I102" s="31"/>
      <c r="J102" s="31">
        <v>-188</v>
      </c>
      <c r="K102" s="32">
        <v>51555.820000000029</v>
      </c>
      <c r="L102" s="28" t="s">
        <v>136</v>
      </c>
      <c r="M102" s="29"/>
      <c r="N102" s="33" t="s">
        <v>4</v>
      </c>
      <c r="O102" s="34" t="s">
        <v>0</v>
      </c>
    </row>
    <row r="103" spans="1:15" x14ac:dyDescent="0.35">
      <c r="A103" s="28">
        <v>44639</v>
      </c>
      <c r="B103" s="29" t="s">
        <v>135</v>
      </c>
      <c r="C103" s="29" t="s">
        <v>22</v>
      </c>
      <c r="D103" s="29"/>
      <c r="E103" s="29">
        <v>2304</v>
      </c>
      <c r="F103" s="30"/>
      <c r="G103" s="31"/>
      <c r="H103" s="31"/>
      <c r="I103" s="31"/>
      <c r="J103" s="31">
        <v>106</v>
      </c>
      <c r="K103" s="32">
        <v>51449.820000000029</v>
      </c>
      <c r="L103" s="28">
        <v>44652</v>
      </c>
      <c r="M103" s="29"/>
      <c r="N103" s="33" t="s">
        <v>4</v>
      </c>
      <c r="O103" s="34" t="s">
        <v>0</v>
      </c>
    </row>
    <row r="104" spans="1:15" x14ac:dyDescent="0.35">
      <c r="A104" s="28">
        <v>44656</v>
      </c>
      <c r="B104" s="29" t="s">
        <v>79</v>
      </c>
      <c r="C104" s="29" t="s">
        <v>80</v>
      </c>
      <c r="D104" s="29" t="s">
        <v>137</v>
      </c>
      <c r="E104" s="29">
        <v>2309</v>
      </c>
      <c r="F104" s="30">
        <v>1093</v>
      </c>
      <c r="G104" s="31"/>
      <c r="H104" s="31"/>
      <c r="I104" s="31"/>
      <c r="J104" s="31">
        <v>236.58</v>
      </c>
      <c r="K104" s="32">
        <v>51213.240000000027</v>
      </c>
      <c r="L104" s="28">
        <v>44682</v>
      </c>
      <c r="M104" s="29"/>
      <c r="N104" s="33" t="s">
        <v>3</v>
      </c>
      <c r="O104" s="34" t="s">
        <v>0</v>
      </c>
    </row>
    <row r="105" spans="1:15" x14ac:dyDescent="0.35">
      <c r="A105" s="28">
        <v>44639</v>
      </c>
      <c r="B105" s="29" t="s">
        <v>138</v>
      </c>
      <c r="C105" s="29" t="s">
        <v>102</v>
      </c>
      <c r="D105" s="29"/>
      <c r="E105" s="29"/>
      <c r="F105" s="30"/>
      <c r="G105" s="31"/>
      <c r="H105" s="31"/>
      <c r="I105" s="31">
        <v>7.11</v>
      </c>
      <c r="J105" s="31"/>
      <c r="K105" s="32">
        <v>51220.350000000028</v>
      </c>
      <c r="L105" s="28">
        <v>44652</v>
      </c>
      <c r="M105" s="29"/>
      <c r="N105" s="33" t="s">
        <v>8</v>
      </c>
      <c r="O105" s="34" t="s">
        <v>7</v>
      </c>
    </row>
    <row r="106" spans="1:15" x14ac:dyDescent="0.35">
      <c r="A106" s="28">
        <v>44639</v>
      </c>
      <c r="B106" s="29" t="s">
        <v>96</v>
      </c>
      <c r="C106" s="29" t="s">
        <v>97</v>
      </c>
      <c r="D106" s="29"/>
      <c r="E106" s="29">
        <v>2305</v>
      </c>
      <c r="F106" s="30"/>
      <c r="G106" s="31"/>
      <c r="H106" s="31"/>
      <c r="I106" s="31"/>
      <c r="J106" s="31">
        <v>106.9</v>
      </c>
      <c r="K106" s="32">
        <v>51113.450000000026</v>
      </c>
      <c r="L106" s="28">
        <v>44652</v>
      </c>
      <c r="M106" s="29"/>
      <c r="N106" s="33" t="s">
        <v>4</v>
      </c>
      <c r="O106" s="34" t="s">
        <v>0</v>
      </c>
    </row>
    <row r="107" spans="1:15" x14ac:dyDescent="0.35">
      <c r="A107" s="28">
        <v>44656</v>
      </c>
      <c r="B107" s="29" t="s">
        <v>79</v>
      </c>
      <c r="C107" s="29" t="s">
        <v>80</v>
      </c>
      <c r="D107" s="29" t="s">
        <v>139</v>
      </c>
      <c r="E107" s="29">
        <v>2309</v>
      </c>
      <c r="F107" s="30">
        <v>1087</v>
      </c>
      <c r="G107" s="31"/>
      <c r="H107" s="31"/>
      <c r="I107" s="31"/>
      <c r="J107" s="31">
        <v>108.38</v>
      </c>
      <c r="K107" s="32">
        <v>51005.070000000029</v>
      </c>
      <c r="L107" s="28">
        <v>44682</v>
      </c>
      <c r="M107" s="29"/>
      <c r="N107" s="33" t="s">
        <v>3</v>
      </c>
      <c r="O107" s="34" t="s">
        <v>0</v>
      </c>
    </row>
    <row r="108" spans="1:15" x14ac:dyDescent="0.35">
      <c r="A108" s="28">
        <v>44656</v>
      </c>
      <c r="B108" s="29" t="s">
        <v>79</v>
      </c>
      <c r="C108" s="29" t="s">
        <v>80</v>
      </c>
      <c r="D108" s="29" t="s">
        <v>140</v>
      </c>
      <c r="E108" s="29">
        <v>2309</v>
      </c>
      <c r="F108" s="30">
        <v>1087</v>
      </c>
      <c r="G108" s="31"/>
      <c r="H108" s="31"/>
      <c r="I108" s="31"/>
      <c r="J108" s="31">
        <v>73.510000000000005</v>
      </c>
      <c r="K108" s="32">
        <v>50931.560000000027</v>
      </c>
      <c r="L108" s="28">
        <v>44682</v>
      </c>
      <c r="M108" s="29"/>
      <c r="N108" s="33" t="s">
        <v>3</v>
      </c>
      <c r="O108" s="34" t="s">
        <v>0</v>
      </c>
    </row>
    <row r="109" spans="1:15" x14ac:dyDescent="0.35">
      <c r="A109" s="28">
        <v>44656</v>
      </c>
      <c r="B109" s="29" t="s">
        <v>79</v>
      </c>
      <c r="C109" s="29" t="s">
        <v>82</v>
      </c>
      <c r="D109" s="29" t="s">
        <v>141</v>
      </c>
      <c r="E109" s="29">
        <v>2309</v>
      </c>
      <c r="F109" s="30"/>
      <c r="G109" s="31"/>
      <c r="H109" s="31"/>
      <c r="I109" s="31"/>
      <c r="J109" s="31">
        <v>18.079999999999998</v>
      </c>
      <c r="K109" s="32">
        <v>50913.480000000025</v>
      </c>
      <c r="L109" s="28">
        <v>44682</v>
      </c>
      <c r="M109" s="29"/>
      <c r="N109" s="33" t="s">
        <v>3</v>
      </c>
      <c r="O109" s="34" t="s">
        <v>0</v>
      </c>
    </row>
    <row r="110" spans="1:15" x14ac:dyDescent="0.35">
      <c r="A110" s="28">
        <v>44646</v>
      </c>
      <c r="B110" s="29" t="s">
        <v>98</v>
      </c>
      <c r="C110" s="29" t="s">
        <v>20</v>
      </c>
      <c r="D110" s="29"/>
      <c r="E110" s="29">
        <v>2307</v>
      </c>
      <c r="F110" s="30" t="s">
        <v>142</v>
      </c>
      <c r="G110" s="31"/>
      <c r="H110" s="31"/>
      <c r="I110" s="31"/>
      <c r="J110" s="31">
        <v>148.47</v>
      </c>
      <c r="K110" s="32">
        <v>50765.010000000024</v>
      </c>
      <c r="L110" s="28">
        <v>44652</v>
      </c>
      <c r="M110" s="29"/>
      <c r="N110" s="33" t="s">
        <v>4</v>
      </c>
      <c r="O110" s="34" t="s">
        <v>0</v>
      </c>
    </row>
    <row r="111" spans="1:15" x14ac:dyDescent="0.35">
      <c r="A111" s="28">
        <v>44646</v>
      </c>
      <c r="B111" s="29" t="s">
        <v>98</v>
      </c>
      <c r="C111" s="29" t="s">
        <v>82</v>
      </c>
      <c r="D111" s="29"/>
      <c r="E111" s="29">
        <v>2307</v>
      </c>
      <c r="F111" s="30"/>
      <c r="G111" s="31"/>
      <c r="H111" s="31"/>
      <c r="I111" s="31"/>
      <c r="J111" s="31">
        <v>53.1</v>
      </c>
      <c r="K111" s="32">
        <v>50711.910000000025</v>
      </c>
      <c r="L111" s="28">
        <v>44652</v>
      </c>
      <c r="M111" s="29"/>
      <c r="N111" s="33" t="s">
        <v>3</v>
      </c>
      <c r="O111" s="34" t="s">
        <v>0</v>
      </c>
    </row>
    <row r="112" spans="1:15" x14ac:dyDescent="0.35">
      <c r="A112" s="28">
        <v>44646</v>
      </c>
      <c r="B112" s="29" t="s">
        <v>143</v>
      </c>
      <c r="C112" s="29" t="s">
        <v>82</v>
      </c>
      <c r="D112" s="29"/>
      <c r="E112" s="29">
        <v>2308</v>
      </c>
      <c r="F112" s="30"/>
      <c r="G112" s="31"/>
      <c r="H112" s="31"/>
      <c r="I112" s="31"/>
      <c r="J112" s="31">
        <v>41.8</v>
      </c>
      <c r="K112" s="32">
        <v>50670.110000000022</v>
      </c>
      <c r="L112" s="28">
        <v>44682</v>
      </c>
      <c r="M112" s="29"/>
      <c r="N112" s="33" t="s">
        <v>3</v>
      </c>
      <c r="O112" s="34" t="s">
        <v>0</v>
      </c>
    </row>
    <row r="113" spans="1:15" x14ac:dyDescent="0.35">
      <c r="A113" s="28">
        <v>44683</v>
      </c>
      <c r="B113" s="29" t="s">
        <v>79</v>
      </c>
      <c r="C113" s="29" t="s">
        <v>82</v>
      </c>
      <c r="D113" s="29">
        <v>456095</v>
      </c>
      <c r="E113" s="29">
        <v>2315</v>
      </c>
      <c r="F113" s="30"/>
      <c r="G113" s="31"/>
      <c r="H113" s="31"/>
      <c r="I113" s="31"/>
      <c r="J113" s="31">
        <v>21.41</v>
      </c>
      <c r="K113" s="32">
        <v>50648.700000000019</v>
      </c>
      <c r="L113" s="28"/>
      <c r="M113" s="29"/>
      <c r="N113" s="33" t="s">
        <v>3</v>
      </c>
      <c r="O113" s="34" t="s">
        <v>0</v>
      </c>
    </row>
    <row r="114" spans="1:15" x14ac:dyDescent="0.35">
      <c r="A114" s="28">
        <v>44683</v>
      </c>
      <c r="B114" s="29" t="s">
        <v>79</v>
      </c>
      <c r="C114" s="29" t="s">
        <v>82</v>
      </c>
      <c r="D114" s="29" t="s">
        <v>144</v>
      </c>
      <c r="E114" s="29">
        <v>2315</v>
      </c>
      <c r="F114" s="30"/>
      <c r="G114" s="31"/>
      <c r="H114" s="31"/>
      <c r="I114" s="31"/>
      <c r="J114" s="31">
        <v>42.18</v>
      </c>
      <c r="K114" s="32">
        <v>50606.520000000019</v>
      </c>
      <c r="L114" s="28"/>
      <c r="M114" s="29"/>
      <c r="N114" s="33" t="s">
        <v>3</v>
      </c>
      <c r="O114" s="34" t="s">
        <v>0</v>
      </c>
    </row>
    <row r="115" spans="1:15" x14ac:dyDescent="0.35">
      <c r="A115" s="28">
        <v>44683</v>
      </c>
      <c r="B115" s="29" t="s">
        <v>79</v>
      </c>
      <c r="C115" s="29" t="s">
        <v>80</v>
      </c>
      <c r="D115" s="29" t="s">
        <v>145</v>
      </c>
      <c r="E115" s="29">
        <v>2315</v>
      </c>
      <c r="F115" s="30">
        <v>1097</v>
      </c>
      <c r="G115" s="31"/>
      <c r="H115" s="31" t="s">
        <v>146</v>
      </c>
      <c r="I115" s="31"/>
      <c r="J115" s="31">
        <v>501.94</v>
      </c>
      <c r="K115" s="32">
        <v>50104.580000000016</v>
      </c>
      <c r="L115" s="28"/>
      <c r="M115" s="29"/>
      <c r="N115" s="33" t="s">
        <v>3</v>
      </c>
      <c r="O115" s="34" t="s">
        <v>0</v>
      </c>
    </row>
    <row r="116" spans="1:15" x14ac:dyDescent="0.35">
      <c r="A116" s="28">
        <v>44683</v>
      </c>
      <c r="B116" s="29" t="s">
        <v>79</v>
      </c>
      <c r="C116" s="29" t="s">
        <v>80</v>
      </c>
      <c r="D116" s="29">
        <v>456099</v>
      </c>
      <c r="E116" s="29">
        <v>2315</v>
      </c>
      <c r="F116" s="30">
        <v>1097</v>
      </c>
      <c r="G116" s="31"/>
      <c r="H116" s="31"/>
      <c r="I116" s="31"/>
      <c r="J116" s="31">
        <v>-0.13</v>
      </c>
      <c r="K116" s="32">
        <v>50104.710000000014</v>
      </c>
      <c r="L116" s="28"/>
      <c r="M116" s="29"/>
      <c r="N116" s="33" t="s">
        <v>3</v>
      </c>
      <c r="O116" s="34" t="s">
        <v>0</v>
      </c>
    </row>
    <row r="117" spans="1:15" x14ac:dyDescent="0.35">
      <c r="A117" s="28">
        <v>44683</v>
      </c>
      <c r="B117" s="29" t="s">
        <v>79</v>
      </c>
      <c r="C117" s="29" t="s">
        <v>82</v>
      </c>
      <c r="D117" s="29">
        <v>456121</v>
      </c>
      <c r="E117" s="29">
        <v>2315</v>
      </c>
      <c r="F117" s="30"/>
      <c r="G117" s="31"/>
      <c r="H117" s="31"/>
      <c r="I117" s="31"/>
      <c r="J117" s="31">
        <v>4.6100000000000003</v>
      </c>
      <c r="K117" s="32">
        <v>50100.100000000013</v>
      </c>
      <c r="L117" s="28"/>
      <c r="M117" s="29"/>
      <c r="N117" s="33" t="s">
        <v>3</v>
      </c>
      <c r="O117" s="34" t="s">
        <v>0</v>
      </c>
    </row>
    <row r="118" spans="1:15" x14ac:dyDescent="0.35">
      <c r="A118" s="28">
        <v>44683</v>
      </c>
      <c r="B118" s="29" t="s">
        <v>79</v>
      </c>
      <c r="C118" s="29" t="s">
        <v>80</v>
      </c>
      <c r="D118" s="29">
        <v>221943</v>
      </c>
      <c r="E118" s="29">
        <v>2315</v>
      </c>
      <c r="F118" s="30">
        <v>1096</v>
      </c>
      <c r="G118" s="31"/>
      <c r="H118" s="31"/>
      <c r="I118" s="31"/>
      <c r="J118" s="31">
        <v>799.05</v>
      </c>
      <c r="K118" s="32">
        <v>49301.05000000001</v>
      </c>
      <c r="L118" s="28"/>
      <c r="M118" s="29"/>
      <c r="N118" s="33" t="s">
        <v>3</v>
      </c>
      <c r="O118" s="34" t="s">
        <v>0</v>
      </c>
    </row>
    <row r="119" spans="1:15" x14ac:dyDescent="0.35">
      <c r="A119" s="28">
        <v>44683</v>
      </c>
      <c r="B119" s="29" t="s">
        <v>79</v>
      </c>
      <c r="C119" s="29" t="s">
        <v>82</v>
      </c>
      <c r="D119" s="29" t="s">
        <v>147</v>
      </c>
      <c r="E119" s="29">
        <v>2315</v>
      </c>
      <c r="F119" s="30"/>
      <c r="G119" s="31"/>
      <c r="H119" s="31"/>
      <c r="I119" s="31"/>
      <c r="J119" s="31">
        <v>-20.64</v>
      </c>
      <c r="K119" s="32">
        <v>49321.69000000001</v>
      </c>
      <c r="L119" s="28"/>
      <c r="M119" s="29"/>
      <c r="N119" s="33" t="s">
        <v>3</v>
      </c>
      <c r="O119" s="34" t="s">
        <v>0</v>
      </c>
    </row>
    <row r="120" spans="1:15" x14ac:dyDescent="0.35">
      <c r="A120" s="28">
        <v>44656</v>
      </c>
      <c r="B120" s="29" t="s">
        <v>116</v>
      </c>
      <c r="C120" s="29" t="s">
        <v>80</v>
      </c>
      <c r="D120" s="29"/>
      <c r="E120" s="29">
        <v>2310</v>
      </c>
      <c r="F120" s="30">
        <v>1091</v>
      </c>
      <c r="G120" s="31"/>
      <c r="H120" s="31"/>
      <c r="I120" s="31"/>
      <c r="J120" s="31">
        <v>55</v>
      </c>
      <c r="K120" s="32">
        <v>49266.69000000001</v>
      </c>
      <c r="L120" s="28">
        <v>44682</v>
      </c>
      <c r="M120" s="29"/>
      <c r="N120" s="33" t="s">
        <v>3</v>
      </c>
      <c r="O120" s="34" t="s">
        <v>0</v>
      </c>
    </row>
    <row r="121" spans="1:15" x14ac:dyDescent="0.35">
      <c r="A121" s="28">
        <v>44656</v>
      </c>
      <c r="B121" s="29" t="s">
        <v>88</v>
      </c>
      <c r="C121" s="29" t="s">
        <v>80</v>
      </c>
      <c r="D121" s="29"/>
      <c r="E121" s="29">
        <v>2311</v>
      </c>
      <c r="F121" s="30">
        <v>1091</v>
      </c>
      <c r="G121" s="31"/>
      <c r="H121" s="31"/>
      <c r="I121" s="31"/>
      <c r="J121" s="31">
        <v>334.8</v>
      </c>
      <c r="K121" s="32">
        <v>48931.890000000007</v>
      </c>
      <c r="L121" s="28">
        <v>44682</v>
      </c>
      <c r="M121" s="29"/>
      <c r="N121" s="33" t="s">
        <v>3</v>
      </c>
      <c r="O121" s="34" t="s">
        <v>0</v>
      </c>
    </row>
    <row r="122" spans="1:15" x14ac:dyDescent="0.35">
      <c r="A122" s="28">
        <v>44656</v>
      </c>
      <c r="B122" s="29" t="s">
        <v>98</v>
      </c>
      <c r="C122" s="29" t="s">
        <v>82</v>
      </c>
      <c r="D122" s="29"/>
      <c r="E122" s="29"/>
      <c r="F122" s="29"/>
      <c r="G122" s="29"/>
      <c r="H122" s="29"/>
      <c r="I122" s="29"/>
      <c r="J122" s="31">
        <v>-22</v>
      </c>
      <c r="K122" s="32">
        <v>48953.890000000007</v>
      </c>
      <c r="L122" s="28">
        <v>44682</v>
      </c>
      <c r="M122" s="29"/>
      <c r="N122" s="33" t="s">
        <v>3</v>
      </c>
      <c r="O122" s="34" t="s">
        <v>0</v>
      </c>
    </row>
    <row r="123" spans="1:15" x14ac:dyDescent="0.35">
      <c r="A123" s="28">
        <v>44686</v>
      </c>
      <c r="B123" s="29" t="s">
        <v>148</v>
      </c>
      <c r="C123" s="29" t="s">
        <v>75</v>
      </c>
      <c r="D123" s="29"/>
      <c r="E123" s="29"/>
      <c r="F123" s="30">
        <v>1087</v>
      </c>
      <c r="G123" s="31"/>
      <c r="H123" s="31">
        <v>335</v>
      </c>
      <c r="I123" s="31">
        <v>335</v>
      </c>
      <c r="J123" s="31"/>
      <c r="K123" s="32">
        <v>49288.890000000007</v>
      </c>
      <c r="L123" s="28"/>
      <c r="M123" s="29"/>
      <c r="N123" s="33" t="s">
        <v>10</v>
      </c>
      <c r="O123" s="34" t="s">
        <v>7</v>
      </c>
    </row>
    <row r="124" spans="1:15" x14ac:dyDescent="0.35">
      <c r="A124" s="28">
        <v>44667</v>
      </c>
      <c r="B124" s="29" t="s">
        <v>113</v>
      </c>
      <c r="C124" s="29" t="s">
        <v>75</v>
      </c>
      <c r="D124" s="29"/>
      <c r="E124" s="29"/>
      <c r="F124" s="30">
        <v>1092</v>
      </c>
      <c r="G124" s="31"/>
      <c r="H124" s="31">
        <v>1430</v>
      </c>
      <c r="I124" s="31">
        <v>1430</v>
      </c>
      <c r="J124" s="31"/>
      <c r="K124" s="32">
        <v>50718.890000000007</v>
      </c>
      <c r="L124" s="28">
        <v>44682</v>
      </c>
      <c r="M124" s="29"/>
      <c r="N124" s="33" t="s">
        <v>10</v>
      </c>
      <c r="O124" s="34" t="s">
        <v>7</v>
      </c>
    </row>
    <row r="125" spans="1:15" x14ac:dyDescent="0.35">
      <c r="A125" s="28">
        <v>44656</v>
      </c>
      <c r="B125" s="29" t="s">
        <v>149</v>
      </c>
      <c r="C125" s="29" t="s">
        <v>112</v>
      </c>
      <c r="D125" s="29"/>
      <c r="E125" s="29"/>
      <c r="F125" s="30">
        <v>1095</v>
      </c>
      <c r="G125" s="31">
        <v>175</v>
      </c>
      <c r="H125" s="31"/>
      <c r="I125" s="31"/>
      <c r="J125" s="31"/>
      <c r="K125" s="32">
        <v>50718.890000000007</v>
      </c>
      <c r="L125" s="28"/>
      <c r="M125" s="29"/>
      <c r="N125" s="33" t="s">
        <v>10</v>
      </c>
      <c r="O125" s="34" t="s">
        <v>7</v>
      </c>
    </row>
    <row r="126" spans="1:15" x14ac:dyDescent="0.35">
      <c r="A126" s="28">
        <v>44683</v>
      </c>
      <c r="B126" s="29" t="s">
        <v>113</v>
      </c>
      <c r="C126" s="29" t="s">
        <v>75</v>
      </c>
      <c r="D126" s="29"/>
      <c r="E126" s="29"/>
      <c r="F126" s="30">
        <v>1097</v>
      </c>
      <c r="G126" s="31"/>
      <c r="H126" s="31">
        <v>301</v>
      </c>
      <c r="I126" s="31">
        <v>301</v>
      </c>
      <c r="J126" s="31"/>
      <c r="K126" s="32">
        <v>51019.890000000007</v>
      </c>
      <c r="L126" s="28"/>
      <c r="M126" s="29"/>
      <c r="N126" s="33" t="s">
        <v>10</v>
      </c>
      <c r="O126" s="34" t="s">
        <v>7</v>
      </c>
    </row>
    <row r="127" spans="1:15" x14ac:dyDescent="0.35">
      <c r="A127" s="28">
        <v>44686</v>
      </c>
      <c r="B127" s="29" t="s">
        <v>150</v>
      </c>
      <c r="C127" s="29" t="s">
        <v>75</v>
      </c>
      <c r="D127" s="29"/>
      <c r="E127" s="29"/>
      <c r="F127" s="30">
        <v>1093</v>
      </c>
      <c r="G127" s="31"/>
      <c r="H127" s="31">
        <v>593</v>
      </c>
      <c r="I127" s="31">
        <v>337</v>
      </c>
      <c r="J127" s="31"/>
      <c r="K127" s="32">
        <v>51356.890000000007</v>
      </c>
      <c r="L127" s="28"/>
      <c r="M127" s="29"/>
      <c r="N127" s="33" t="s">
        <v>10</v>
      </c>
      <c r="O127" s="34" t="s">
        <v>7</v>
      </c>
    </row>
    <row r="128" spans="1:15" x14ac:dyDescent="0.35">
      <c r="A128" s="28">
        <v>44683</v>
      </c>
      <c r="B128" s="29" t="s">
        <v>79</v>
      </c>
      <c r="C128" s="29" t="s">
        <v>80</v>
      </c>
      <c r="D128" s="29">
        <v>456537</v>
      </c>
      <c r="E128" s="29">
        <v>2315</v>
      </c>
      <c r="F128" s="30">
        <v>1076</v>
      </c>
      <c r="G128" s="31"/>
      <c r="H128" s="31"/>
      <c r="I128" s="31"/>
      <c r="J128" s="31">
        <v>9.07</v>
      </c>
      <c r="K128" s="32">
        <v>51347.820000000007</v>
      </c>
      <c r="L128" s="28"/>
      <c r="M128" s="29"/>
      <c r="N128" s="33" t="s">
        <v>3</v>
      </c>
      <c r="O128" s="34" t="s">
        <v>0</v>
      </c>
    </row>
    <row r="129" spans="1:15" x14ac:dyDescent="0.35">
      <c r="A129" s="28">
        <v>44683</v>
      </c>
      <c r="B129" s="29" t="s">
        <v>79</v>
      </c>
      <c r="C129" s="29" t="s">
        <v>82</v>
      </c>
      <c r="D129" s="29">
        <v>756536</v>
      </c>
      <c r="E129" s="29">
        <v>2315</v>
      </c>
      <c r="F129" s="30"/>
      <c r="G129" s="31"/>
      <c r="H129" s="31"/>
      <c r="I129" s="31"/>
      <c r="J129" s="31">
        <v>16.75</v>
      </c>
      <c r="K129" s="32">
        <v>51331.070000000007</v>
      </c>
      <c r="L129" s="28"/>
      <c r="M129" s="29"/>
      <c r="N129" s="33" t="s">
        <v>3</v>
      </c>
      <c r="O129" s="34" t="s">
        <v>0</v>
      </c>
    </row>
    <row r="130" spans="1:15" x14ac:dyDescent="0.35">
      <c r="A130" s="28">
        <v>44660</v>
      </c>
      <c r="B130" s="29" t="s">
        <v>96</v>
      </c>
      <c r="C130" s="29" t="s">
        <v>97</v>
      </c>
      <c r="D130" s="29"/>
      <c r="E130" s="29">
        <v>2313</v>
      </c>
      <c r="F130" s="30"/>
      <c r="G130" s="31"/>
      <c r="H130" s="31"/>
      <c r="I130" s="31"/>
      <c r="J130" s="31">
        <v>124</v>
      </c>
      <c r="K130" s="32">
        <v>51207.070000000007</v>
      </c>
      <c r="L130" s="28">
        <v>44682</v>
      </c>
      <c r="M130" s="29"/>
      <c r="N130" s="33" t="s">
        <v>4</v>
      </c>
      <c r="O130" s="34" t="s">
        <v>0</v>
      </c>
    </row>
    <row r="131" spans="1:15" x14ac:dyDescent="0.35">
      <c r="A131" s="28">
        <v>44658</v>
      </c>
      <c r="B131" s="29" t="s">
        <v>92</v>
      </c>
      <c r="C131" s="29" t="s">
        <v>22</v>
      </c>
      <c r="D131" s="29"/>
      <c r="E131" s="29" t="s">
        <v>93</v>
      </c>
      <c r="F131" s="30"/>
      <c r="G131" s="31"/>
      <c r="H131" s="31"/>
      <c r="I131" s="31"/>
      <c r="J131" s="31">
        <v>14.45</v>
      </c>
      <c r="K131" s="32">
        <v>51192.62000000001</v>
      </c>
      <c r="L131" s="28">
        <v>44682</v>
      </c>
      <c r="M131" s="29"/>
      <c r="N131" s="33" t="s">
        <v>4</v>
      </c>
      <c r="O131" s="34" t="s">
        <v>0</v>
      </c>
    </row>
    <row r="132" spans="1:15" x14ac:dyDescent="0.35">
      <c r="A132" s="28">
        <v>44683</v>
      </c>
      <c r="B132" s="29" t="s">
        <v>79</v>
      </c>
      <c r="C132" s="29" t="s">
        <v>82</v>
      </c>
      <c r="D132" s="29">
        <v>456946</v>
      </c>
      <c r="E132" s="29">
        <v>2315</v>
      </c>
      <c r="F132" s="30"/>
      <c r="G132" s="31"/>
      <c r="H132" s="31"/>
      <c r="I132" s="31"/>
      <c r="J132" s="31">
        <v>182.04</v>
      </c>
      <c r="K132" s="32">
        <v>51010.580000000009</v>
      </c>
      <c r="L132" s="28"/>
      <c r="M132" s="29"/>
      <c r="N132" s="33" t="s">
        <v>3</v>
      </c>
      <c r="O132" s="34" t="s">
        <v>0</v>
      </c>
    </row>
    <row r="133" spans="1:15" x14ac:dyDescent="0.35">
      <c r="A133" s="28">
        <v>44683</v>
      </c>
      <c r="B133" s="29" t="s">
        <v>79</v>
      </c>
      <c r="C133" s="29" t="s">
        <v>80</v>
      </c>
      <c r="D133" s="29">
        <v>456961</v>
      </c>
      <c r="E133" s="29">
        <v>2315</v>
      </c>
      <c r="F133" s="30">
        <v>1096</v>
      </c>
      <c r="G133" s="31"/>
      <c r="H133" s="31"/>
      <c r="I133" s="31"/>
      <c r="J133" s="31">
        <v>16.510000000000002</v>
      </c>
      <c r="K133" s="32">
        <v>50994.070000000007</v>
      </c>
      <c r="L133" s="28"/>
      <c r="M133" s="29"/>
      <c r="N133" s="33" t="s">
        <v>3</v>
      </c>
      <c r="O133" s="34" t="s">
        <v>0</v>
      </c>
    </row>
    <row r="134" spans="1:15" x14ac:dyDescent="0.35">
      <c r="A134" s="28">
        <v>44683</v>
      </c>
      <c r="B134" s="29" t="s">
        <v>79</v>
      </c>
      <c r="C134" s="29" t="s">
        <v>80</v>
      </c>
      <c r="D134" s="29">
        <v>233504</v>
      </c>
      <c r="E134" s="29">
        <v>2315</v>
      </c>
      <c r="F134" s="30">
        <v>1010</v>
      </c>
      <c r="G134" s="31"/>
      <c r="H134" s="31"/>
      <c r="I134" s="31"/>
      <c r="J134" s="31">
        <v>144.74</v>
      </c>
      <c r="K134" s="32">
        <v>50849.330000000009</v>
      </c>
      <c r="L134" s="28"/>
      <c r="M134" s="29"/>
      <c r="N134" s="33" t="s">
        <v>3</v>
      </c>
      <c r="O134" s="34" t="s">
        <v>0</v>
      </c>
    </row>
    <row r="135" spans="1:15" x14ac:dyDescent="0.35">
      <c r="A135" s="28">
        <v>44665</v>
      </c>
      <c r="B135" s="29" t="s">
        <v>151</v>
      </c>
      <c r="C135" s="29" t="s">
        <v>75</v>
      </c>
      <c r="D135" s="29"/>
      <c r="E135" s="29"/>
      <c r="F135" s="30" t="s">
        <v>152</v>
      </c>
      <c r="G135" s="31"/>
      <c r="H135" s="31"/>
      <c r="I135" s="31">
        <v>141</v>
      </c>
      <c r="J135" s="31"/>
      <c r="K135" s="32">
        <v>50990.330000000009</v>
      </c>
      <c r="L135" s="28">
        <v>44682</v>
      </c>
      <c r="M135" s="29"/>
      <c r="N135" s="33" t="s">
        <v>10</v>
      </c>
      <c r="O135" s="34" t="s">
        <v>7</v>
      </c>
    </row>
    <row r="136" spans="1:15" x14ac:dyDescent="0.35">
      <c r="A136" s="28">
        <v>44665</v>
      </c>
      <c r="B136" s="29" t="s">
        <v>151</v>
      </c>
      <c r="C136" s="29" t="s">
        <v>102</v>
      </c>
      <c r="D136" s="29"/>
      <c r="E136" s="29"/>
      <c r="F136" s="30"/>
      <c r="G136" s="31"/>
      <c r="H136" s="31"/>
      <c r="I136" s="31">
        <v>300</v>
      </c>
      <c r="J136" s="31"/>
      <c r="K136" s="32">
        <v>51290.330000000009</v>
      </c>
      <c r="L136" s="28">
        <v>44682</v>
      </c>
      <c r="M136" s="29"/>
      <c r="N136" s="33" t="s">
        <v>8</v>
      </c>
      <c r="O136" s="34" t="s">
        <v>7</v>
      </c>
    </row>
    <row r="137" spans="1:15" x14ac:dyDescent="0.35">
      <c r="A137" s="28">
        <v>44668</v>
      </c>
      <c r="B137" s="29" t="s">
        <v>153</v>
      </c>
      <c r="C137" s="29" t="s">
        <v>82</v>
      </c>
      <c r="D137" s="29"/>
      <c r="E137" s="29">
        <v>2314</v>
      </c>
      <c r="F137" s="30"/>
      <c r="G137" s="31"/>
      <c r="H137" s="31"/>
      <c r="I137" s="31"/>
      <c r="J137" s="31">
        <v>75</v>
      </c>
      <c r="K137" s="32">
        <v>51215.330000000009</v>
      </c>
      <c r="L137" s="28">
        <v>44682</v>
      </c>
      <c r="M137" s="29"/>
      <c r="N137" s="33" t="s">
        <v>3</v>
      </c>
      <c r="O137" s="34" t="s">
        <v>0</v>
      </c>
    </row>
    <row r="138" spans="1:15" x14ac:dyDescent="0.35">
      <c r="A138" s="28">
        <v>44641</v>
      </c>
      <c r="B138" s="29" t="s">
        <v>100</v>
      </c>
      <c r="C138" s="29" t="s">
        <v>5</v>
      </c>
      <c r="D138" s="29"/>
      <c r="E138" s="29">
        <v>2306</v>
      </c>
      <c r="F138" s="30"/>
      <c r="G138" s="31"/>
      <c r="H138" s="31"/>
      <c r="I138" s="31"/>
      <c r="J138" s="31">
        <v>675</v>
      </c>
      <c r="K138" s="32">
        <v>50540.330000000009</v>
      </c>
      <c r="L138" s="28">
        <v>44652</v>
      </c>
      <c r="M138" s="29"/>
      <c r="N138" s="33" t="s">
        <v>5</v>
      </c>
      <c r="O138" s="34" t="s">
        <v>0</v>
      </c>
    </row>
    <row r="139" spans="1:15" x14ac:dyDescent="0.35">
      <c r="A139" s="28">
        <v>44668</v>
      </c>
      <c r="B139" s="29" t="s">
        <v>154</v>
      </c>
      <c r="C139" s="29" t="s">
        <v>16</v>
      </c>
      <c r="D139" s="29"/>
      <c r="E139" s="29"/>
      <c r="F139" s="30"/>
      <c r="G139" s="31"/>
      <c r="H139" s="31"/>
      <c r="I139" s="31"/>
      <c r="J139" s="31">
        <v>74.849999999999994</v>
      </c>
      <c r="K139" s="32">
        <v>50465.48000000001</v>
      </c>
      <c r="L139" s="28">
        <v>44652</v>
      </c>
      <c r="M139" s="29"/>
      <c r="N139" s="33" t="s">
        <v>4</v>
      </c>
      <c r="O139" s="34" t="s">
        <v>0</v>
      </c>
    </row>
    <row r="140" spans="1:15" x14ac:dyDescent="0.35">
      <c r="A140" s="28">
        <v>44668</v>
      </c>
      <c r="B140" s="29" t="s">
        <v>155</v>
      </c>
      <c r="C140" s="29" t="s">
        <v>22</v>
      </c>
      <c r="D140" s="29"/>
      <c r="E140" s="29" t="s">
        <v>93</v>
      </c>
      <c r="F140" s="30"/>
      <c r="G140" s="31"/>
      <c r="H140" s="31"/>
      <c r="I140" s="31"/>
      <c r="J140" s="31">
        <v>19.989999999999998</v>
      </c>
      <c r="K140" s="32">
        <v>50445.490000000013</v>
      </c>
      <c r="L140" s="28">
        <v>44652</v>
      </c>
      <c r="M140" s="29"/>
      <c r="N140" s="33" t="s">
        <v>4</v>
      </c>
      <c r="O140" s="34" t="s">
        <v>0</v>
      </c>
    </row>
    <row r="141" spans="1:15" x14ac:dyDescent="0.35">
      <c r="A141" s="28">
        <v>44683</v>
      </c>
      <c r="B141" s="29" t="s">
        <v>79</v>
      </c>
      <c r="C141" s="29" t="s">
        <v>80</v>
      </c>
      <c r="D141" s="29" t="s">
        <v>156</v>
      </c>
      <c r="E141" s="29">
        <v>2315</v>
      </c>
      <c r="F141" s="30">
        <v>1010</v>
      </c>
      <c r="G141" s="31"/>
      <c r="H141" s="31"/>
      <c r="I141" s="31"/>
      <c r="J141" s="31">
        <v>202.64</v>
      </c>
      <c r="K141" s="32">
        <v>50242.850000000013</v>
      </c>
      <c r="L141" s="28"/>
      <c r="M141" s="29"/>
      <c r="N141" s="33" t="s">
        <v>3</v>
      </c>
      <c r="O141" s="34" t="s">
        <v>0</v>
      </c>
    </row>
    <row r="142" spans="1:15" x14ac:dyDescent="0.35">
      <c r="A142" s="28">
        <v>44683</v>
      </c>
      <c r="B142" s="29" t="s">
        <v>79</v>
      </c>
      <c r="C142" s="29" t="s">
        <v>80</v>
      </c>
      <c r="D142" s="29" t="s">
        <v>157</v>
      </c>
      <c r="E142" s="29">
        <v>2315</v>
      </c>
      <c r="F142" s="30">
        <v>1010</v>
      </c>
      <c r="G142" s="31"/>
      <c r="H142" s="31"/>
      <c r="I142" s="31"/>
      <c r="J142" s="31">
        <v>540.76</v>
      </c>
      <c r="K142" s="32">
        <v>49702.090000000011</v>
      </c>
      <c r="L142" s="28"/>
      <c r="M142" s="29"/>
      <c r="N142" s="33" t="s">
        <v>3</v>
      </c>
      <c r="O142" s="34" t="s">
        <v>0</v>
      </c>
    </row>
    <row r="143" spans="1:15" x14ac:dyDescent="0.35">
      <c r="A143" s="28">
        <v>44683</v>
      </c>
      <c r="B143" s="29" t="s">
        <v>79</v>
      </c>
      <c r="C143" s="29" t="s">
        <v>82</v>
      </c>
      <c r="D143" s="29" t="s">
        <v>158</v>
      </c>
      <c r="E143" s="29">
        <v>2315</v>
      </c>
      <c r="F143" s="30"/>
      <c r="G143" s="31"/>
      <c r="H143" s="31"/>
      <c r="I143" s="31"/>
      <c r="J143" s="31">
        <v>10.8</v>
      </c>
      <c r="K143" s="32">
        <v>49691.290000000008</v>
      </c>
      <c r="L143" s="28"/>
      <c r="M143" s="29"/>
      <c r="N143" s="33" t="s">
        <v>3</v>
      </c>
      <c r="O143" s="34" t="s">
        <v>0</v>
      </c>
    </row>
    <row r="144" spans="1:15" x14ac:dyDescent="0.35">
      <c r="A144" s="28">
        <v>44683</v>
      </c>
      <c r="B144" s="29" t="s">
        <v>79</v>
      </c>
      <c r="C144" s="29" t="s">
        <v>82</v>
      </c>
      <c r="D144" s="29">
        <v>457219</v>
      </c>
      <c r="E144" s="29">
        <v>2315</v>
      </c>
      <c r="F144" s="30"/>
      <c r="G144" s="31"/>
      <c r="H144" s="31"/>
      <c r="I144" s="31"/>
      <c r="J144" s="31">
        <v>7.77</v>
      </c>
      <c r="K144" s="32">
        <v>49683.520000000011</v>
      </c>
      <c r="L144" s="28"/>
      <c r="M144" s="29"/>
      <c r="N144" s="33" t="s">
        <v>3</v>
      </c>
      <c r="O144" s="34" t="s">
        <v>0</v>
      </c>
    </row>
    <row r="145" spans="1:15" x14ac:dyDescent="0.35">
      <c r="A145" s="28">
        <v>44683</v>
      </c>
      <c r="B145" s="29" t="s">
        <v>79</v>
      </c>
      <c r="C145" s="29" t="s">
        <v>82</v>
      </c>
      <c r="D145" s="29">
        <v>457237</v>
      </c>
      <c r="E145" s="29">
        <v>2315</v>
      </c>
      <c r="F145" s="30"/>
      <c r="G145" s="31"/>
      <c r="H145" s="31"/>
      <c r="I145" s="31"/>
      <c r="J145" s="31">
        <v>74.88</v>
      </c>
      <c r="K145" s="32">
        <v>49608.640000000014</v>
      </c>
      <c r="L145" s="28"/>
      <c r="M145" s="29"/>
      <c r="N145" s="33" t="s">
        <v>3</v>
      </c>
      <c r="O145" s="34" t="s">
        <v>0</v>
      </c>
    </row>
    <row r="146" spans="1:15" x14ac:dyDescent="0.35">
      <c r="A146" s="28">
        <v>44683</v>
      </c>
      <c r="B146" s="29" t="s">
        <v>79</v>
      </c>
      <c r="C146" s="29" t="s">
        <v>80</v>
      </c>
      <c r="D146" s="29" t="s">
        <v>159</v>
      </c>
      <c r="E146" s="29">
        <v>2315</v>
      </c>
      <c r="F146" s="30">
        <v>1010</v>
      </c>
      <c r="G146" s="31"/>
      <c r="H146" s="31"/>
      <c r="I146" s="31"/>
      <c r="J146" s="31">
        <v>469.9</v>
      </c>
      <c r="K146" s="32">
        <v>49138.740000000013</v>
      </c>
      <c r="L146" s="28"/>
      <c r="M146" s="29"/>
      <c r="N146" s="33" t="s">
        <v>3</v>
      </c>
      <c r="O146" s="34" t="s">
        <v>0</v>
      </c>
    </row>
    <row r="147" spans="1:15" x14ac:dyDescent="0.35">
      <c r="A147" s="28">
        <v>44683</v>
      </c>
      <c r="B147" s="29" t="s">
        <v>79</v>
      </c>
      <c r="C147" s="29" t="s">
        <v>80</v>
      </c>
      <c r="D147" s="29">
        <v>457315</v>
      </c>
      <c r="E147" s="29">
        <v>2315</v>
      </c>
      <c r="F147" s="30">
        <v>1010</v>
      </c>
      <c r="G147" s="31"/>
      <c r="H147" s="31"/>
      <c r="I147" s="31"/>
      <c r="J147" s="31">
        <v>108.11</v>
      </c>
      <c r="K147" s="32">
        <v>49030.630000000012</v>
      </c>
      <c r="L147" s="28"/>
      <c r="M147" s="29"/>
      <c r="N147" s="33" t="s">
        <v>3</v>
      </c>
      <c r="O147" s="34" t="s">
        <v>0</v>
      </c>
    </row>
    <row r="148" spans="1:15" x14ac:dyDescent="0.35">
      <c r="A148" s="28">
        <v>44677</v>
      </c>
      <c r="B148" s="29" t="s">
        <v>79</v>
      </c>
      <c r="C148" s="29" t="s">
        <v>80</v>
      </c>
      <c r="D148" s="29">
        <v>246146</v>
      </c>
      <c r="E148" s="29">
        <v>2326</v>
      </c>
      <c r="F148" s="30">
        <v>1010</v>
      </c>
      <c r="G148" s="31"/>
      <c r="H148" s="31"/>
      <c r="I148" s="31"/>
      <c r="J148" s="31">
        <v>150.63</v>
      </c>
      <c r="K148" s="32">
        <v>48880.000000000015</v>
      </c>
      <c r="L148" s="28"/>
      <c r="M148" s="29"/>
      <c r="N148" s="33" t="s">
        <v>3</v>
      </c>
      <c r="O148" s="34" t="s">
        <v>0</v>
      </c>
    </row>
    <row r="149" spans="1:15" x14ac:dyDescent="0.35">
      <c r="A149" s="28">
        <v>44683</v>
      </c>
      <c r="B149" s="29" t="s">
        <v>79</v>
      </c>
      <c r="C149" s="29" t="s">
        <v>82</v>
      </c>
      <c r="D149" s="29" t="s">
        <v>160</v>
      </c>
      <c r="E149" s="29">
        <v>2326</v>
      </c>
      <c r="F149" s="30"/>
      <c r="G149" s="31"/>
      <c r="H149" s="31"/>
      <c r="I149" s="31"/>
      <c r="J149" s="31">
        <v>12.72</v>
      </c>
      <c r="K149" s="32">
        <v>48867.280000000013</v>
      </c>
      <c r="L149" s="28"/>
      <c r="M149" s="29"/>
      <c r="N149" s="33" t="s">
        <v>3</v>
      </c>
      <c r="O149" s="34" t="s">
        <v>0</v>
      </c>
    </row>
    <row r="150" spans="1:15" x14ac:dyDescent="0.35">
      <c r="A150" s="28">
        <v>44683</v>
      </c>
      <c r="B150" s="29" t="s">
        <v>107</v>
      </c>
      <c r="C150" s="29" t="s">
        <v>82</v>
      </c>
      <c r="D150" s="29">
        <v>111353</v>
      </c>
      <c r="E150" s="29">
        <v>2317</v>
      </c>
      <c r="F150" s="30"/>
      <c r="G150" s="31"/>
      <c r="H150" s="31"/>
      <c r="I150" s="31"/>
      <c r="J150" s="31">
        <v>752.28</v>
      </c>
      <c r="K150" s="32">
        <v>48115.000000000015</v>
      </c>
      <c r="L150" s="28"/>
      <c r="M150" s="29"/>
      <c r="N150" s="33" t="s">
        <v>3</v>
      </c>
      <c r="O150" s="34" t="s">
        <v>0</v>
      </c>
    </row>
    <row r="151" spans="1:15" x14ac:dyDescent="0.35">
      <c r="A151" s="28">
        <v>44688</v>
      </c>
      <c r="B151" s="29" t="s">
        <v>92</v>
      </c>
      <c r="C151" s="29" t="s">
        <v>22</v>
      </c>
      <c r="D151" s="29"/>
      <c r="E151" s="29" t="s">
        <v>93</v>
      </c>
      <c r="F151" s="30"/>
      <c r="G151" s="31"/>
      <c r="H151" s="31"/>
      <c r="I151" s="31"/>
      <c r="J151" s="31">
        <v>14.45</v>
      </c>
      <c r="K151" s="32">
        <v>48100.550000000017</v>
      </c>
      <c r="L151" s="28"/>
      <c r="M151" s="29"/>
      <c r="N151" s="33" t="s">
        <v>4</v>
      </c>
      <c r="O151" s="34" t="s">
        <v>0</v>
      </c>
    </row>
    <row r="152" spans="1:15" x14ac:dyDescent="0.35">
      <c r="A152" s="28">
        <v>44683</v>
      </c>
      <c r="B152" s="29" t="s">
        <v>98</v>
      </c>
      <c r="C152" s="29" t="s">
        <v>82</v>
      </c>
      <c r="D152" s="29"/>
      <c r="E152" s="29">
        <v>2316</v>
      </c>
      <c r="F152" s="30"/>
      <c r="G152" s="31"/>
      <c r="H152" s="31"/>
      <c r="I152" s="31"/>
      <c r="J152" s="31">
        <v>66.510000000000005</v>
      </c>
      <c r="K152" s="32">
        <v>48034.040000000015</v>
      </c>
      <c r="L152" s="28"/>
      <c r="M152" s="29"/>
      <c r="N152" s="33" t="s">
        <v>3</v>
      </c>
      <c r="O152" s="34" t="s">
        <v>0</v>
      </c>
    </row>
    <row r="153" spans="1:15" x14ac:dyDescent="0.35">
      <c r="A153" s="28">
        <v>44683</v>
      </c>
      <c r="B153" s="29" t="s">
        <v>161</v>
      </c>
      <c r="C153" s="29" t="s">
        <v>102</v>
      </c>
      <c r="D153" s="29"/>
      <c r="E153" s="29"/>
      <c r="F153" s="30"/>
      <c r="G153" s="31"/>
      <c r="H153" s="31"/>
      <c r="I153" s="31">
        <v>400</v>
      </c>
      <c r="J153" s="31"/>
      <c r="K153" s="32">
        <v>48434.040000000015</v>
      </c>
      <c r="L153" s="28"/>
      <c r="M153" s="29"/>
      <c r="N153" s="33" t="s">
        <v>8</v>
      </c>
      <c r="O153" s="34" t="s">
        <v>7</v>
      </c>
    </row>
    <row r="154" spans="1:15" x14ac:dyDescent="0.35">
      <c r="A154" s="28">
        <v>44683</v>
      </c>
      <c r="B154" s="29" t="s">
        <v>98</v>
      </c>
      <c r="C154" s="29" t="s">
        <v>102</v>
      </c>
      <c r="D154" s="29"/>
      <c r="E154" s="29"/>
      <c r="F154" s="30"/>
      <c r="G154" s="31"/>
      <c r="H154" s="31"/>
      <c r="I154" s="31">
        <v>200</v>
      </c>
      <c r="J154" s="31"/>
      <c r="K154" s="32">
        <v>48634.040000000015</v>
      </c>
      <c r="L154" s="28"/>
      <c r="M154" s="29"/>
      <c r="N154" s="33" t="s">
        <v>8</v>
      </c>
      <c r="O154" s="34" t="s">
        <v>7</v>
      </c>
    </row>
    <row r="155" spans="1:15" x14ac:dyDescent="0.35">
      <c r="A155" s="28">
        <v>44683</v>
      </c>
      <c r="B155" s="29" t="s">
        <v>162</v>
      </c>
      <c r="C155" s="29" t="s">
        <v>102</v>
      </c>
      <c r="D155" s="29"/>
      <c r="E155" s="29"/>
      <c r="F155" s="30"/>
      <c r="G155" s="31"/>
      <c r="H155" s="31"/>
      <c r="I155" s="31">
        <v>200</v>
      </c>
      <c r="J155" s="31"/>
      <c r="K155" s="32">
        <v>48834.040000000015</v>
      </c>
      <c r="L155" s="28"/>
      <c r="M155" s="29"/>
      <c r="N155" s="33" t="s">
        <v>8</v>
      </c>
      <c r="O155" s="34" t="s">
        <v>7</v>
      </c>
    </row>
    <row r="156" spans="1:15" x14ac:dyDescent="0.35">
      <c r="A156" s="28">
        <v>44683</v>
      </c>
      <c r="B156" s="29" t="s">
        <v>100</v>
      </c>
      <c r="C156" s="29" t="s">
        <v>102</v>
      </c>
      <c r="D156" s="29"/>
      <c r="E156" s="29"/>
      <c r="F156" s="30"/>
      <c r="G156" s="31"/>
      <c r="H156" s="31"/>
      <c r="I156" s="31">
        <v>200</v>
      </c>
      <c r="J156" s="31"/>
      <c r="K156" s="32">
        <v>49034.040000000015</v>
      </c>
      <c r="L156" s="28"/>
      <c r="M156" s="29"/>
      <c r="N156" s="33" t="s">
        <v>8</v>
      </c>
      <c r="O156" s="34" t="s">
        <v>7</v>
      </c>
    </row>
    <row r="157" spans="1:15" x14ac:dyDescent="0.35">
      <c r="A157" s="28">
        <v>44683</v>
      </c>
      <c r="B157" s="29" t="s">
        <v>163</v>
      </c>
      <c r="C157" s="29" t="s">
        <v>102</v>
      </c>
      <c r="D157" s="29"/>
      <c r="E157" s="29"/>
      <c r="F157" s="30"/>
      <c r="G157" s="31"/>
      <c r="H157" s="31"/>
      <c r="I157" s="31">
        <v>1000</v>
      </c>
      <c r="J157" s="31"/>
      <c r="K157" s="32">
        <v>50034.040000000015</v>
      </c>
      <c r="L157" s="28"/>
      <c r="M157" s="29"/>
      <c r="N157" s="33" t="s">
        <v>8</v>
      </c>
      <c r="O157" s="34" t="s">
        <v>7</v>
      </c>
    </row>
    <row r="158" spans="1:15" x14ac:dyDescent="0.35">
      <c r="A158" s="28">
        <v>44684</v>
      </c>
      <c r="B158" s="29" t="s">
        <v>79</v>
      </c>
      <c r="C158" s="29" t="s">
        <v>82</v>
      </c>
      <c r="D158" s="29">
        <v>458203</v>
      </c>
      <c r="E158" s="29">
        <v>2326</v>
      </c>
      <c r="F158" s="30"/>
      <c r="G158" s="31"/>
      <c r="H158" s="31"/>
      <c r="I158" s="31"/>
      <c r="J158" s="31">
        <v>5.4</v>
      </c>
      <c r="K158" s="32">
        <v>50028.640000000014</v>
      </c>
      <c r="L158" s="28"/>
      <c r="M158" s="29"/>
      <c r="N158" s="33" t="s">
        <v>3</v>
      </c>
      <c r="O158" s="34" t="s">
        <v>0</v>
      </c>
    </row>
    <row r="159" spans="1:15" x14ac:dyDescent="0.35">
      <c r="A159" s="28">
        <v>44685</v>
      </c>
      <c r="B159" s="29" t="s">
        <v>79</v>
      </c>
      <c r="C159" s="29" t="s">
        <v>80</v>
      </c>
      <c r="D159" s="29" t="s">
        <v>164</v>
      </c>
      <c r="E159" s="29">
        <v>2326</v>
      </c>
      <c r="F159" s="30">
        <v>1103</v>
      </c>
      <c r="G159" s="31"/>
      <c r="H159" s="31"/>
      <c r="I159" s="31"/>
      <c r="J159" s="31">
        <v>63.02</v>
      </c>
      <c r="K159" s="32">
        <v>49965.620000000017</v>
      </c>
      <c r="L159" s="28"/>
      <c r="M159" s="29"/>
      <c r="N159" s="33" t="s">
        <v>3</v>
      </c>
      <c r="O159" s="34" t="s">
        <v>0</v>
      </c>
    </row>
    <row r="160" spans="1:15" x14ac:dyDescent="0.35">
      <c r="A160" s="28">
        <v>44685</v>
      </c>
      <c r="B160" s="29" t="s">
        <v>107</v>
      </c>
      <c r="C160" s="29" t="s">
        <v>80</v>
      </c>
      <c r="D160" s="29">
        <v>37759</v>
      </c>
      <c r="E160" s="29">
        <v>2327</v>
      </c>
      <c r="F160" s="30">
        <v>1082</v>
      </c>
      <c r="G160" s="31"/>
      <c r="H160" s="31"/>
      <c r="I160" s="31"/>
      <c r="J160" s="31">
        <v>96.36</v>
      </c>
      <c r="K160" s="32">
        <v>49869.260000000017</v>
      </c>
      <c r="L160" s="28"/>
      <c r="M160" s="29"/>
      <c r="N160" s="33" t="s">
        <v>3</v>
      </c>
      <c r="O160" s="34" t="s">
        <v>0</v>
      </c>
    </row>
    <row r="161" spans="1:15" x14ac:dyDescent="0.35">
      <c r="A161" s="28">
        <v>44685</v>
      </c>
      <c r="B161" s="29" t="s">
        <v>107</v>
      </c>
      <c r="C161" s="29" t="s">
        <v>80</v>
      </c>
      <c r="D161" s="29"/>
      <c r="E161" s="29">
        <v>2327</v>
      </c>
      <c r="F161" s="30">
        <v>1071</v>
      </c>
      <c r="G161" s="31"/>
      <c r="H161" s="31"/>
      <c r="I161" s="31"/>
      <c r="J161" s="31">
        <v>470.56</v>
      </c>
      <c r="K161" s="32">
        <v>49398.700000000019</v>
      </c>
      <c r="L161" s="28"/>
      <c r="M161" s="29"/>
      <c r="N161" s="33" t="s">
        <v>3</v>
      </c>
      <c r="O161" s="34" t="s">
        <v>0</v>
      </c>
    </row>
    <row r="162" spans="1:15" x14ac:dyDescent="0.35">
      <c r="A162" s="28">
        <v>44695</v>
      </c>
      <c r="B162" s="29" t="s">
        <v>165</v>
      </c>
      <c r="C162" s="29" t="s">
        <v>82</v>
      </c>
      <c r="D162" s="29"/>
      <c r="E162" s="29">
        <v>2318</v>
      </c>
      <c r="F162" s="30"/>
      <c r="G162" s="31"/>
      <c r="H162" s="31"/>
      <c r="I162" s="31"/>
      <c r="J162" s="31">
        <v>17.649999999999999</v>
      </c>
      <c r="K162" s="32">
        <v>49381.050000000017</v>
      </c>
      <c r="L162" s="28"/>
      <c r="M162" s="29"/>
      <c r="N162" s="33" t="s">
        <v>3</v>
      </c>
      <c r="O162" s="34" t="s">
        <v>0</v>
      </c>
    </row>
    <row r="163" spans="1:15" x14ac:dyDescent="0.35">
      <c r="A163" s="28">
        <v>44695</v>
      </c>
      <c r="B163" s="29" t="s">
        <v>143</v>
      </c>
      <c r="C163" s="29" t="s">
        <v>82</v>
      </c>
      <c r="D163" s="29"/>
      <c r="E163" s="29">
        <v>2319</v>
      </c>
      <c r="F163" s="30"/>
      <c r="G163" s="31"/>
      <c r="H163" s="31"/>
      <c r="I163" s="31"/>
      <c r="J163" s="31">
        <v>54.2</v>
      </c>
      <c r="K163" s="32">
        <v>49326.85000000002</v>
      </c>
      <c r="L163" s="28"/>
      <c r="M163" s="29"/>
      <c r="N163" s="33" t="s">
        <v>3</v>
      </c>
      <c r="O163" s="34" t="s">
        <v>0</v>
      </c>
    </row>
    <row r="164" spans="1:15" x14ac:dyDescent="0.35">
      <c r="A164" s="28">
        <v>44695</v>
      </c>
      <c r="B164" s="29" t="s">
        <v>96</v>
      </c>
      <c r="C164" s="29" t="s">
        <v>97</v>
      </c>
      <c r="D164" s="29"/>
      <c r="E164" s="29">
        <v>2320</v>
      </c>
      <c r="F164" s="30"/>
      <c r="G164" s="31"/>
      <c r="H164" s="31"/>
      <c r="I164" s="31"/>
      <c r="J164" s="31">
        <v>124</v>
      </c>
      <c r="K164" s="32">
        <v>49202.85000000002</v>
      </c>
      <c r="L164" s="28"/>
      <c r="M164" s="29"/>
      <c r="N164" s="33" t="s">
        <v>4</v>
      </c>
      <c r="O164" s="34" t="s">
        <v>0</v>
      </c>
    </row>
    <row r="165" spans="1:15" x14ac:dyDescent="0.35">
      <c r="A165" s="28">
        <v>44695</v>
      </c>
      <c r="B165" s="29" t="s">
        <v>166</v>
      </c>
      <c r="C165" s="29" t="s">
        <v>11</v>
      </c>
      <c r="D165" s="29"/>
      <c r="E165" s="29"/>
      <c r="F165" s="30"/>
      <c r="G165" s="31"/>
      <c r="H165" s="31"/>
      <c r="I165" s="31">
        <v>5000</v>
      </c>
      <c r="J165" s="31"/>
      <c r="K165" s="32">
        <v>54202.85000000002</v>
      </c>
      <c r="L165" s="28"/>
      <c r="M165" s="29"/>
      <c r="N165" s="33" t="s">
        <v>11</v>
      </c>
      <c r="O165" s="34" t="s">
        <v>7</v>
      </c>
    </row>
    <row r="166" spans="1:15" x14ac:dyDescent="0.35">
      <c r="A166" s="28">
        <v>44695</v>
      </c>
      <c r="B166" s="29" t="s">
        <v>167</v>
      </c>
      <c r="C166" s="29" t="s">
        <v>102</v>
      </c>
      <c r="D166" s="29"/>
      <c r="E166" s="29"/>
      <c r="F166" s="30"/>
      <c r="G166" s="31"/>
      <c r="H166" s="31"/>
      <c r="I166" s="31">
        <v>50</v>
      </c>
      <c r="J166" s="31"/>
      <c r="K166" s="32">
        <v>54252.85000000002</v>
      </c>
      <c r="L166" s="28"/>
      <c r="M166" s="29"/>
      <c r="N166" s="33" t="s">
        <v>8</v>
      </c>
      <c r="O166" s="34" t="s">
        <v>7</v>
      </c>
    </row>
    <row r="167" spans="1:15" x14ac:dyDescent="0.35">
      <c r="A167" s="28">
        <v>44698</v>
      </c>
      <c r="B167" s="29" t="s">
        <v>100</v>
      </c>
      <c r="C167" s="29" t="s">
        <v>5</v>
      </c>
      <c r="D167" s="29"/>
      <c r="E167" s="29">
        <v>2321</v>
      </c>
      <c r="F167" s="30"/>
      <c r="G167" s="31"/>
      <c r="H167" s="31"/>
      <c r="I167" s="31"/>
      <c r="J167" s="31">
        <v>487.5</v>
      </c>
      <c r="K167" s="32">
        <v>53765.35000000002</v>
      </c>
      <c r="L167" s="28"/>
      <c r="M167" s="29"/>
      <c r="N167" s="33" t="s">
        <v>5</v>
      </c>
      <c r="O167" s="34" t="s">
        <v>0</v>
      </c>
    </row>
    <row r="168" spans="1:15" x14ac:dyDescent="0.35">
      <c r="A168" s="28">
        <v>44698</v>
      </c>
      <c r="B168" s="29" t="s">
        <v>98</v>
      </c>
      <c r="C168" s="29" t="s">
        <v>82</v>
      </c>
      <c r="D168" s="29"/>
      <c r="E168" s="29">
        <v>2322</v>
      </c>
      <c r="F168" s="30"/>
      <c r="G168" s="31"/>
      <c r="H168" s="31"/>
      <c r="I168" s="31"/>
      <c r="J168" s="31">
        <v>155.13999999999999</v>
      </c>
      <c r="K168" s="32">
        <v>53610.210000000021</v>
      </c>
      <c r="L168" s="28"/>
      <c r="M168" s="29"/>
      <c r="N168" s="33" t="s">
        <v>3</v>
      </c>
      <c r="O168" s="34" t="s">
        <v>0</v>
      </c>
    </row>
    <row r="169" spans="1:15" x14ac:dyDescent="0.35">
      <c r="A169" s="28">
        <v>44698</v>
      </c>
      <c r="B169" s="29" t="s">
        <v>168</v>
      </c>
      <c r="C169" s="29" t="s">
        <v>82</v>
      </c>
      <c r="D169" s="29"/>
      <c r="E169" s="29">
        <v>2323</v>
      </c>
      <c r="F169" s="30"/>
      <c r="G169" s="31"/>
      <c r="H169" s="31"/>
      <c r="I169" s="31"/>
      <c r="J169" s="31">
        <v>28.69</v>
      </c>
      <c r="K169" s="32">
        <v>53581.520000000019</v>
      </c>
      <c r="L169" s="28"/>
      <c r="M169" s="29"/>
      <c r="N169" s="33" t="s">
        <v>3</v>
      </c>
      <c r="O169" s="34" t="s">
        <v>0</v>
      </c>
    </row>
    <row r="170" spans="1:15" x14ac:dyDescent="0.35">
      <c r="A170" s="28">
        <v>44698</v>
      </c>
      <c r="B170" s="29" t="s">
        <v>169</v>
      </c>
      <c r="C170" s="29" t="s">
        <v>20</v>
      </c>
      <c r="D170" s="29"/>
      <c r="E170" s="29">
        <v>2324</v>
      </c>
      <c r="F170" s="30"/>
      <c r="G170" s="31"/>
      <c r="H170" s="31"/>
      <c r="I170" s="31"/>
      <c r="J170" s="31">
        <v>250</v>
      </c>
      <c r="K170" s="32">
        <v>53331.520000000019</v>
      </c>
      <c r="L170" s="28"/>
      <c r="M170" s="29"/>
      <c r="N170" s="33" t="s">
        <v>4</v>
      </c>
      <c r="O170" s="34" t="s">
        <v>0</v>
      </c>
    </row>
    <row r="171" spans="1:15" x14ac:dyDescent="0.35">
      <c r="A171" s="28">
        <v>44692</v>
      </c>
      <c r="B171" s="29" t="s">
        <v>79</v>
      </c>
      <c r="C171" s="29" t="s">
        <v>82</v>
      </c>
      <c r="D171" s="29" t="s">
        <v>170</v>
      </c>
      <c r="E171" s="29">
        <v>2326</v>
      </c>
      <c r="F171" s="30"/>
      <c r="G171" s="31"/>
      <c r="H171" s="31"/>
      <c r="I171" s="31"/>
      <c r="J171" s="31">
        <v>76.44</v>
      </c>
      <c r="K171" s="32">
        <v>53255.080000000016</v>
      </c>
      <c r="L171" s="28"/>
      <c r="M171" s="29"/>
      <c r="N171" s="33" t="s">
        <v>3</v>
      </c>
      <c r="O171" s="34" t="s">
        <v>0</v>
      </c>
    </row>
    <row r="172" spans="1:15" x14ac:dyDescent="0.35">
      <c r="A172" s="28">
        <v>44697</v>
      </c>
      <c r="B172" s="29" t="s">
        <v>79</v>
      </c>
      <c r="C172" s="29" t="s">
        <v>80</v>
      </c>
      <c r="D172" s="29" t="s">
        <v>171</v>
      </c>
      <c r="E172" s="29">
        <v>2326</v>
      </c>
      <c r="F172" s="30">
        <v>1082</v>
      </c>
      <c r="G172" s="31"/>
      <c r="H172" s="31"/>
      <c r="I172" s="31"/>
      <c r="J172" s="31">
        <v>278.17</v>
      </c>
      <c r="K172" s="32">
        <v>52976.910000000018</v>
      </c>
      <c r="L172" s="28"/>
      <c r="M172" s="29"/>
      <c r="N172" s="33" t="s">
        <v>3</v>
      </c>
      <c r="O172" s="34" t="s">
        <v>0</v>
      </c>
    </row>
    <row r="173" spans="1:15" x14ac:dyDescent="0.35">
      <c r="A173" s="28">
        <v>44697</v>
      </c>
      <c r="B173" s="29" t="s">
        <v>79</v>
      </c>
      <c r="C173" s="29" t="s">
        <v>80</v>
      </c>
      <c r="D173" s="29">
        <v>459095</v>
      </c>
      <c r="E173" s="29">
        <v>2326</v>
      </c>
      <c r="F173" s="30">
        <v>1082</v>
      </c>
      <c r="G173" s="31"/>
      <c r="H173" s="31"/>
      <c r="I173" s="31"/>
      <c r="J173" s="31">
        <v>14.42</v>
      </c>
      <c r="K173" s="32">
        <v>52962.49000000002</v>
      </c>
      <c r="L173" s="28"/>
      <c r="M173" s="29"/>
      <c r="N173" s="33" t="s">
        <v>3</v>
      </c>
      <c r="O173" s="34" t="s">
        <v>0</v>
      </c>
    </row>
    <row r="174" spans="1:15" x14ac:dyDescent="0.35">
      <c r="A174" s="28">
        <v>44697</v>
      </c>
      <c r="B174" s="29" t="s">
        <v>79</v>
      </c>
      <c r="C174" s="29" t="s">
        <v>82</v>
      </c>
      <c r="D174" s="29" t="s">
        <v>172</v>
      </c>
      <c r="E174" s="29">
        <v>2326</v>
      </c>
      <c r="F174" s="30"/>
      <c r="G174" s="31"/>
      <c r="H174" s="31"/>
      <c r="I174" s="31"/>
      <c r="J174" s="31">
        <v>3.42</v>
      </c>
      <c r="K174" s="32">
        <v>52959.070000000022</v>
      </c>
      <c r="L174" s="28"/>
      <c r="M174" s="29"/>
      <c r="N174" s="33" t="s">
        <v>3</v>
      </c>
      <c r="O174" s="34" t="s">
        <v>0</v>
      </c>
    </row>
    <row r="175" spans="1:15" x14ac:dyDescent="0.35">
      <c r="A175" s="28">
        <v>44698</v>
      </c>
      <c r="B175" s="29" t="s">
        <v>79</v>
      </c>
      <c r="C175" s="29" t="s">
        <v>82</v>
      </c>
      <c r="D175" s="29">
        <v>459184</v>
      </c>
      <c r="E175" s="29">
        <v>2326</v>
      </c>
      <c r="F175" s="30"/>
      <c r="G175" s="31"/>
      <c r="H175" s="31"/>
      <c r="I175" s="31"/>
      <c r="J175" s="31">
        <v>35.159999999999997</v>
      </c>
      <c r="K175" s="32">
        <v>52923.910000000018</v>
      </c>
      <c r="L175" s="28"/>
      <c r="M175" s="29"/>
      <c r="N175" s="33" t="s">
        <v>3</v>
      </c>
      <c r="O175" s="34" t="s">
        <v>0</v>
      </c>
    </row>
    <row r="176" spans="1:15" x14ac:dyDescent="0.35">
      <c r="A176" s="28">
        <v>44697</v>
      </c>
      <c r="B176" s="29" t="s">
        <v>107</v>
      </c>
      <c r="C176" s="29" t="s">
        <v>82</v>
      </c>
      <c r="D176" s="29">
        <v>54801</v>
      </c>
      <c r="E176" s="29">
        <v>2327</v>
      </c>
      <c r="F176" s="30"/>
      <c r="G176" s="31"/>
      <c r="H176" s="31"/>
      <c r="I176" s="31"/>
      <c r="J176" s="31">
        <v>223.2</v>
      </c>
      <c r="K176" s="32">
        <v>52700.710000000021</v>
      </c>
      <c r="L176" s="28"/>
      <c r="M176" s="29"/>
      <c r="N176" s="33" t="s">
        <v>3</v>
      </c>
      <c r="O176" s="34" t="s">
        <v>0</v>
      </c>
    </row>
    <row r="177" spans="1:15" x14ac:dyDescent="0.35">
      <c r="A177" s="28">
        <v>44695</v>
      </c>
      <c r="B177" s="29" t="s">
        <v>123</v>
      </c>
      <c r="C177" s="29" t="s">
        <v>102</v>
      </c>
      <c r="D177" s="29"/>
      <c r="E177" s="29"/>
      <c r="F177" s="30"/>
      <c r="G177" s="31"/>
      <c r="H177" s="31"/>
      <c r="I177" s="31">
        <v>75</v>
      </c>
      <c r="J177" s="31"/>
      <c r="K177" s="32">
        <v>52775.710000000021</v>
      </c>
      <c r="L177" s="28"/>
      <c r="M177" s="29"/>
      <c r="N177" s="33" t="s">
        <v>8</v>
      </c>
      <c r="O177" s="34" t="s">
        <v>7</v>
      </c>
    </row>
    <row r="178" spans="1:15" x14ac:dyDescent="0.35">
      <c r="A178" s="28">
        <v>44704</v>
      </c>
      <c r="B178" s="29" t="s">
        <v>79</v>
      </c>
      <c r="C178" s="29" t="s">
        <v>82</v>
      </c>
      <c r="D178" s="29">
        <v>460733</v>
      </c>
      <c r="E178" s="29">
        <v>2326</v>
      </c>
      <c r="F178" s="30"/>
      <c r="G178" s="31"/>
      <c r="H178" s="31"/>
      <c r="I178" s="31"/>
      <c r="J178" s="31">
        <v>34.49</v>
      </c>
      <c r="K178" s="32">
        <v>52741.220000000023</v>
      </c>
      <c r="L178" s="28"/>
      <c r="M178" s="29"/>
      <c r="N178" s="33" t="s">
        <v>3</v>
      </c>
      <c r="O178" s="34" t="s">
        <v>0</v>
      </c>
    </row>
    <row r="179" spans="1:15" x14ac:dyDescent="0.35">
      <c r="A179" s="28">
        <v>44719</v>
      </c>
      <c r="B179" s="29" t="s">
        <v>92</v>
      </c>
      <c r="C179" s="29" t="s">
        <v>22</v>
      </c>
      <c r="D179" s="29" t="s">
        <v>93</v>
      </c>
      <c r="E179" s="29"/>
      <c r="F179" s="30"/>
      <c r="G179" s="31"/>
      <c r="H179" s="31"/>
      <c r="I179" s="31"/>
      <c r="J179" s="31">
        <v>14.45</v>
      </c>
      <c r="K179" s="32">
        <v>52726.770000000026</v>
      </c>
      <c r="L179" s="28"/>
      <c r="M179" s="29"/>
      <c r="N179" s="33" t="s">
        <v>4</v>
      </c>
      <c r="O179" s="34" t="s">
        <v>0</v>
      </c>
    </row>
    <row r="180" spans="1:15" x14ac:dyDescent="0.35">
      <c r="A180" s="28">
        <v>44713</v>
      </c>
      <c r="B180" s="29" t="s">
        <v>79</v>
      </c>
      <c r="C180" s="29" t="s">
        <v>80</v>
      </c>
      <c r="D180" s="29">
        <v>460107</v>
      </c>
      <c r="E180" s="29"/>
      <c r="F180" s="30">
        <v>1104</v>
      </c>
      <c r="G180" s="31">
        <v>-33.58</v>
      </c>
      <c r="H180" s="31"/>
      <c r="I180" s="31"/>
      <c r="J180" s="31"/>
      <c r="K180" s="32">
        <v>52726.770000000026</v>
      </c>
      <c r="L180" s="28"/>
      <c r="M180" s="29"/>
      <c r="N180" s="33" t="s">
        <v>3</v>
      </c>
      <c r="O180" s="34" t="s">
        <v>0</v>
      </c>
    </row>
    <row r="181" spans="1:15" x14ac:dyDescent="0.35">
      <c r="A181" s="28">
        <v>44713</v>
      </c>
      <c r="B181" s="29" t="s">
        <v>107</v>
      </c>
      <c r="C181" s="29" t="s">
        <v>80</v>
      </c>
      <c r="D181" s="29">
        <v>78842</v>
      </c>
      <c r="E181" s="29"/>
      <c r="F181" s="30">
        <v>1105</v>
      </c>
      <c r="G181" s="31">
        <v>-235.22</v>
      </c>
      <c r="H181" s="31"/>
      <c r="I181" s="31"/>
      <c r="J181" s="31"/>
      <c r="K181" s="32">
        <v>52726.770000000026</v>
      </c>
      <c r="L181" s="28"/>
      <c r="M181" s="29"/>
      <c r="N181" s="33" t="s">
        <v>3</v>
      </c>
      <c r="O181" s="34" t="s">
        <v>0</v>
      </c>
    </row>
    <row r="182" spans="1:15" x14ac:dyDescent="0.35">
      <c r="A182" s="28">
        <v>44713</v>
      </c>
      <c r="B182" s="29" t="s">
        <v>107</v>
      </c>
      <c r="C182" s="29" t="s">
        <v>80</v>
      </c>
      <c r="D182" s="29">
        <v>78851</v>
      </c>
      <c r="E182" s="29"/>
      <c r="F182" s="30">
        <v>1104</v>
      </c>
      <c r="G182" s="31">
        <v>-124.84</v>
      </c>
      <c r="H182" s="31"/>
      <c r="I182" s="31"/>
      <c r="J182" s="31"/>
      <c r="K182" s="32">
        <v>52726.770000000026</v>
      </c>
      <c r="L182" s="28"/>
      <c r="M182" s="29"/>
      <c r="N182" s="33" t="s">
        <v>3</v>
      </c>
      <c r="O182" s="34" t="s">
        <v>0</v>
      </c>
    </row>
    <row r="183" spans="1:15" x14ac:dyDescent="0.35">
      <c r="A183" s="28">
        <v>44714</v>
      </c>
      <c r="B183" s="29" t="s">
        <v>98</v>
      </c>
      <c r="C183" s="29" t="s">
        <v>80</v>
      </c>
      <c r="D183" s="29"/>
      <c r="E183" s="29">
        <v>2325</v>
      </c>
      <c r="F183" s="30">
        <v>1082</v>
      </c>
      <c r="G183" s="31"/>
      <c r="H183" s="31"/>
      <c r="I183" s="31"/>
      <c r="J183" s="31">
        <v>96.27</v>
      </c>
      <c r="K183" s="32">
        <v>52630.500000000029</v>
      </c>
      <c r="L183" s="28"/>
      <c r="M183" s="29"/>
      <c r="N183" s="33" t="s">
        <v>3</v>
      </c>
      <c r="O183" s="34" t="s">
        <v>0</v>
      </c>
    </row>
    <row r="184" spans="1:15" x14ac:dyDescent="0.35">
      <c r="A184" s="28">
        <v>44714</v>
      </c>
      <c r="B184" s="29" t="s">
        <v>173</v>
      </c>
      <c r="C184" s="29" t="s">
        <v>174</v>
      </c>
      <c r="D184" s="29"/>
      <c r="E184" s="29" t="s">
        <v>93</v>
      </c>
      <c r="F184" s="30"/>
      <c r="G184" s="31"/>
      <c r="H184" s="31"/>
      <c r="I184" s="31"/>
      <c r="J184" s="31">
        <v>10</v>
      </c>
      <c r="K184" s="32">
        <v>52620.500000000029</v>
      </c>
      <c r="L184" s="28"/>
      <c r="M184" s="29"/>
      <c r="N184" s="33" t="s">
        <v>2</v>
      </c>
      <c r="O184" s="34" t="s">
        <v>0</v>
      </c>
    </row>
    <row r="185" spans="1:15" x14ac:dyDescent="0.35">
      <c r="A185" s="28">
        <v>44716</v>
      </c>
      <c r="B185" s="29" t="s">
        <v>175</v>
      </c>
      <c r="C185" s="29" t="s">
        <v>112</v>
      </c>
      <c r="D185" s="29"/>
      <c r="E185" s="29"/>
      <c r="F185" s="30">
        <v>1082</v>
      </c>
      <c r="G185" s="31">
        <v>875</v>
      </c>
      <c r="H185" s="31">
        <v>875</v>
      </c>
      <c r="I185" s="31"/>
      <c r="J185" s="31"/>
      <c r="K185" s="32">
        <v>52620.500000000029</v>
      </c>
      <c r="L185" s="28"/>
      <c r="M185" s="29"/>
      <c r="N185" s="33" t="s">
        <v>10</v>
      </c>
      <c r="O185" s="34" t="s">
        <v>7</v>
      </c>
    </row>
    <row r="186" spans="1:15" x14ac:dyDescent="0.35">
      <c r="A186" s="28">
        <v>44713</v>
      </c>
      <c r="B186" s="29" t="s">
        <v>111</v>
      </c>
      <c r="C186" s="29" t="s">
        <v>75</v>
      </c>
      <c r="D186" s="29"/>
      <c r="E186" s="29"/>
      <c r="F186" s="30">
        <v>1091</v>
      </c>
      <c r="G186" s="31"/>
      <c r="H186" s="31">
        <v>345</v>
      </c>
      <c r="I186" s="31">
        <v>345</v>
      </c>
      <c r="J186" s="31"/>
      <c r="K186" s="32">
        <v>52965.500000000029</v>
      </c>
      <c r="L186" s="28"/>
      <c r="M186" s="29"/>
      <c r="N186" s="33" t="s">
        <v>10</v>
      </c>
      <c r="O186" s="34" t="s">
        <v>7</v>
      </c>
    </row>
    <row r="187" spans="1:15" x14ac:dyDescent="0.35">
      <c r="A187" s="28">
        <v>44713</v>
      </c>
      <c r="B187" s="29" t="s">
        <v>176</v>
      </c>
      <c r="C187" s="29" t="s">
        <v>75</v>
      </c>
      <c r="D187" s="29"/>
      <c r="E187" s="29"/>
      <c r="F187" s="30">
        <v>1010</v>
      </c>
      <c r="G187" s="31"/>
      <c r="H187" s="31">
        <v>1095</v>
      </c>
      <c r="I187" s="31">
        <v>725</v>
      </c>
      <c r="J187" s="31"/>
      <c r="K187" s="32">
        <v>53690.500000000029</v>
      </c>
      <c r="L187" s="28"/>
      <c r="M187" s="29"/>
      <c r="N187" s="33" t="s">
        <v>10</v>
      </c>
      <c r="O187" s="34" t="s">
        <v>7</v>
      </c>
    </row>
    <row r="188" spans="1:15" x14ac:dyDescent="0.35">
      <c r="A188" s="28">
        <v>44708</v>
      </c>
      <c r="B188" s="29" t="s">
        <v>138</v>
      </c>
      <c r="C188" s="29" t="s">
        <v>102</v>
      </c>
      <c r="D188" s="29"/>
      <c r="E188" s="29"/>
      <c r="F188" s="30"/>
      <c r="G188" s="31"/>
      <c r="H188" s="31"/>
      <c r="I188" s="31">
        <v>8.24</v>
      </c>
      <c r="J188" s="31"/>
      <c r="K188" s="32">
        <v>53698.740000000027</v>
      </c>
      <c r="L188" s="28"/>
      <c r="M188" s="29"/>
      <c r="N188" s="33" t="s">
        <v>8</v>
      </c>
      <c r="O188" s="34" t="s">
        <v>7</v>
      </c>
    </row>
    <row r="189" spans="1:15" x14ac:dyDescent="0.35">
      <c r="A189" s="28">
        <v>44699</v>
      </c>
      <c r="B189" s="29" t="s">
        <v>177</v>
      </c>
      <c r="C189" s="29" t="s">
        <v>102</v>
      </c>
      <c r="D189" s="29"/>
      <c r="E189" s="29"/>
      <c r="F189" s="30"/>
      <c r="G189" s="31"/>
      <c r="H189" s="31"/>
      <c r="I189" s="31">
        <v>699.12</v>
      </c>
      <c r="J189" s="31"/>
      <c r="K189" s="32">
        <v>54397.86000000003</v>
      </c>
      <c r="L189" s="28"/>
      <c r="M189" s="29"/>
      <c r="N189" s="33" t="s">
        <v>8</v>
      </c>
      <c r="O189" s="34" t="s">
        <v>7</v>
      </c>
    </row>
    <row r="190" spans="1:15" x14ac:dyDescent="0.35">
      <c r="A190" s="28">
        <v>44695</v>
      </c>
      <c r="B190" s="29" t="s">
        <v>178</v>
      </c>
      <c r="C190" s="29" t="s">
        <v>112</v>
      </c>
      <c r="D190" s="29"/>
      <c r="E190" s="29"/>
      <c r="F190" s="30">
        <v>1096</v>
      </c>
      <c r="G190" s="31">
        <v>505</v>
      </c>
      <c r="H190" s="31">
        <v>505</v>
      </c>
      <c r="I190" s="31"/>
      <c r="J190" s="31"/>
      <c r="K190" s="32">
        <v>54397.86000000003</v>
      </c>
      <c r="L190" s="28"/>
      <c r="M190" s="29"/>
      <c r="N190" s="33" t="s">
        <v>10</v>
      </c>
      <c r="O190" s="34" t="s">
        <v>7</v>
      </c>
    </row>
    <row r="191" spans="1:15" x14ac:dyDescent="0.35">
      <c r="A191" s="28">
        <v>44679</v>
      </c>
      <c r="B191" s="29" t="s">
        <v>113</v>
      </c>
      <c r="C191" s="29" t="s">
        <v>75</v>
      </c>
      <c r="D191" s="29"/>
      <c r="E191" s="29"/>
      <c r="F191" s="30">
        <v>1103</v>
      </c>
      <c r="G191" s="31"/>
      <c r="H191" s="31">
        <v>44</v>
      </c>
      <c r="I191" s="31">
        <v>44</v>
      </c>
      <c r="J191" s="31"/>
      <c r="K191" s="32">
        <v>54441.86000000003</v>
      </c>
      <c r="L191" s="28"/>
      <c r="M191" s="44" t="s">
        <v>179</v>
      </c>
      <c r="N191" s="33" t="s">
        <v>10</v>
      </c>
      <c r="O191" s="3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Proposed</vt:lpstr>
      <vt:lpstr>Pivot Data</vt:lpstr>
      <vt:lpstr>2022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Grissim</dc:creator>
  <cp:lastModifiedBy>Jean Lauzon</cp:lastModifiedBy>
  <cp:lastPrinted>2019-09-10T18:59:55Z</cp:lastPrinted>
  <dcterms:created xsi:type="dcterms:W3CDTF">2019-09-10T18:41:29Z</dcterms:created>
  <dcterms:modified xsi:type="dcterms:W3CDTF">2022-06-04T22:33:50Z</dcterms:modified>
</cp:coreProperties>
</file>