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Documents\Nashville\DG TV Show\Board\"/>
    </mc:Choice>
  </mc:AlternateContent>
  <xr:revisionPtr revIDLastSave="0" documentId="13_ncr:1_{9EA10E65-F312-4EEA-98D8-1097847123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2022" sheetId="2" r:id="rId1"/>
    <sheet name="Planned Expenses - FY 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D14" i="1"/>
  <c r="D18" i="1" s="1"/>
  <c r="E14" i="1"/>
  <c r="E18" i="1" s="1"/>
  <c r="F14" i="1"/>
  <c r="F18" i="1" s="1"/>
  <c r="G14" i="1"/>
  <c r="G18" i="1" s="1"/>
  <c r="H14" i="1"/>
  <c r="H18" i="1" s="1"/>
  <c r="I14" i="1"/>
  <c r="I18" i="1" s="1"/>
  <c r="J14" i="1"/>
  <c r="J18" i="1" s="1"/>
  <c r="K14" i="1"/>
  <c r="K18" i="1" s="1"/>
  <c r="L14" i="1"/>
  <c r="L18" i="1" s="1"/>
  <c r="M14" i="1"/>
  <c r="M18" i="1" s="1"/>
  <c r="N14" i="1"/>
  <c r="N18" i="1" s="1"/>
  <c r="O8" i="1"/>
  <c r="O9" i="1"/>
  <c r="C14" i="1"/>
  <c r="C18" i="1" s="1"/>
  <c r="O7" i="1"/>
  <c r="C20" i="2" l="1"/>
  <c r="C14" i="2"/>
  <c r="O13" i="1" l="1"/>
  <c r="C19" i="2" s="1"/>
  <c r="O12" i="1"/>
  <c r="C18" i="2" s="1"/>
  <c r="O6" i="1"/>
  <c r="O14" i="1" l="1"/>
  <c r="C24" i="2"/>
  <c r="O18" i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</calcChain>
</file>

<file path=xl/sharedStrings.xml><?xml version="1.0" encoding="utf-8"?>
<sst xmlns="http://schemas.openxmlformats.org/spreadsheetml/2006/main" count="69" uniqueCount="54">
  <si>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</si>
  <si>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</si>
  <si>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</si>
  <si>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</si>
  <si>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</si>
  <si>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</si>
  <si>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</si>
  <si>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</si>
  <si>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</si>
  <si>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</si>
  <si>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</si>
  <si>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</si>
  <si>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</si>
  <si>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</t>
  </si>
  <si>
    <t>Insurance Expense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</si>
  <si>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</si>
  <si>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</si>
  <si>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</si>
  <si>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</si>
  <si>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</si>
  <si>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</si>
  <si>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</si>
  <si>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</si>
  <si>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</si>
  <si>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</si>
  <si>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</si>
  <si>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</si>
  <si>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Directors &amp; Officers Insurance</t>
  </si>
  <si>
    <t>Marketing</t>
  </si>
  <si>
    <t>Banking Fees</t>
  </si>
  <si>
    <t>TOTALS</t>
  </si>
  <si>
    <t>Year</t>
  </si>
  <si>
    <t>Monthly Planned Expenses</t>
  </si>
  <si>
    <t>TOTAL Planned Expenses</t>
  </si>
  <si>
    <t>Budget Item</t>
  </si>
  <si>
    <t>Individual Donors</t>
  </si>
  <si>
    <t>Corporate Matching</t>
  </si>
  <si>
    <t>Board Member Contribution</t>
  </si>
  <si>
    <t>Expenses</t>
  </si>
  <si>
    <t>Officer's Insurance</t>
  </si>
  <si>
    <t>Marketing - Constant Contact</t>
  </si>
  <si>
    <t>Total Expenses</t>
  </si>
  <si>
    <t>Revenue</t>
  </si>
  <si>
    <t>Total Revenue</t>
  </si>
  <si>
    <t>Revenue over Expenses</t>
  </si>
  <si>
    <t>Membership</t>
  </si>
  <si>
    <t>HON</t>
  </si>
  <si>
    <t>CNM</t>
  </si>
  <si>
    <t>Others</t>
  </si>
  <si>
    <t>Total</t>
  </si>
  <si>
    <t>Membership Fees</t>
  </si>
  <si>
    <t>FY 2022</t>
  </si>
  <si>
    <t>T</t>
  </si>
  <si>
    <t>Taxes &amp;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</si>
</sst>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36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4"/>
      <color theme="6" tint="0.39997558519241921"/>
      <name val="Calibri"/>
      <family val="2"/>
      <scheme val="minor"/>
    </font>
    <font>
      <b/>
      <sz val="13"/>
      <color theme="3"/>
      <name val="Calibri Light"/>
      <family val="2"/>
      <scheme val="major"/>
    </font>
    <font>
      <sz val="9"/>
      <color theme="6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3" tint="-0.499984740745262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/>
      <right/>
      <top/>
      <bottom style="medium">
        <color theme="6" tint="0.39997558519241921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/>
      <top style="medium">
        <color theme="6" tint="0.3998535111545152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 applyAlignment="1">
      <alignment horizontal="left" vertical="top" wrapText="1" indent="1"/>
    </xf>
    <xf numFmtId="0" fontId="5" fillId="2" borderId="0" xfId="0" applyFont="1" applyFill="1" applyAlignment="1">
      <alignment horizontal="left" vertical="top" indent="1"/>
    </xf>
    <xf numFmtId="0" fontId="5" fillId="3" borderId="0" xfId="0" applyFont="1" applyFill="1" applyAlignment="1">
      <alignment horizontal="left" vertical="top" indent="1"/>
    </xf>
    <xf numFmtId="0" fontId="6" fillId="3" borderId="0" xfId="0" applyFont="1" applyFill="1" applyAlignment="1">
      <alignment horizontal="left" vertical="top" indent="1"/>
    </xf>
    <xf numFmtId="0" fontId="4" fillId="2" borderId="0" xfId="0" applyFont="1" applyFill="1" applyAlignment="1">
      <alignment horizontal="left" vertical="top" indent="1"/>
    </xf>
    <xf numFmtId="164" fontId="8" fillId="2" borderId="0" xfId="0" applyNumberFormat="1" applyFont="1" applyFill="1" applyAlignment="1">
      <alignment horizontal="left" vertical="top" indent="1"/>
    </xf>
    <xf numFmtId="0" fontId="8" fillId="3" borderId="0" xfId="0" applyFont="1" applyFill="1" applyAlignment="1">
      <alignment horizontal="left" vertical="top" indent="1"/>
    </xf>
    <xf numFmtId="164" fontId="10" fillId="2" borderId="0" xfId="0" applyNumberFormat="1" applyFont="1" applyFill="1" applyAlignment="1">
      <alignment horizontal="left" vertical="top" indent="1"/>
    </xf>
    <xf numFmtId="0" fontId="10" fillId="3" borderId="0" xfId="0" applyFont="1" applyFill="1" applyAlignment="1">
      <alignment horizontal="left" vertical="top" indent="1"/>
    </xf>
    <xf numFmtId="0" fontId="11" fillId="0" borderId="0" xfId="0" applyFont="1"/>
    <xf numFmtId="0" fontId="12" fillId="4" borderId="2" xfId="2" applyFont="1" applyFill="1" applyAlignment="1">
      <alignment horizontal="center"/>
    </xf>
    <xf numFmtId="164" fontId="12" fillId="4" borderId="2" xfId="2" applyNumberFormat="1" applyFont="1" applyFill="1" applyAlignment="1">
      <alignment horizontal="center"/>
    </xf>
    <xf numFmtId="0" fontId="13" fillId="4" borderId="3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164" fontId="13" fillId="4" borderId="4" xfId="3" applyNumberFormat="1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5" fillId="0" borderId="0" xfId="0" applyFont="1"/>
    <xf numFmtId="8" fontId="14" fillId="5" borderId="6" xfId="0" applyNumberFormat="1" applyFont="1" applyFill="1" applyBorder="1" applyAlignment="1">
      <alignment horizontal="right" vertical="center"/>
    </xf>
    <xf numFmtId="8" fontId="14" fillId="5" borderId="7" xfId="0" applyNumberFormat="1" applyFont="1" applyFill="1" applyBorder="1" applyAlignment="1">
      <alignment horizontal="right" vertical="center"/>
    </xf>
    <xf numFmtId="8" fontId="14" fillId="6" borderId="8" xfId="0" applyNumberFormat="1" applyFont="1" applyFill="1" applyBorder="1" applyAlignment="1">
      <alignment horizontal="right" vertical="center"/>
    </xf>
    <xf numFmtId="37" fontId="16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right"/>
    </xf>
    <xf numFmtId="8" fontId="14" fillId="6" borderId="10" xfId="0" applyNumberFormat="1" applyFont="1" applyFill="1" applyBorder="1" applyAlignment="1">
      <alignment horizontal="right" vertical="center"/>
    </xf>
    <xf numFmtId="37" fontId="17" fillId="0" borderId="0" xfId="0" applyNumberFormat="1" applyFont="1" applyAlignment="1">
      <alignment horizontal="right"/>
    </xf>
    <xf numFmtId="0" fontId="18" fillId="7" borderId="11" xfId="2" applyFont="1" applyFill="1" applyBorder="1" applyAlignment="1">
      <alignment vertical="center"/>
    </xf>
    <xf numFmtId="8" fontId="19" fillId="6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9" fillId="6" borderId="12" xfId="0" applyFont="1" applyFill="1" applyBorder="1" applyAlignment="1">
      <alignment horizontal="right" vertical="center"/>
    </xf>
    <xf numFmtId="0" fontId="12" fillId="4" borderId="2" xfId="2" applyFont="1" applyFill="1" applyBorder="1" applyAlignment="1">
      <alignment horizontal="center"/>
    </xf>
    <xf numFmtId="0" fontId="19" fillId="6" borderId="9" xfId="0" applyFont="1" applyFill="1" applyBorder="1" applyAlignment="1">
      <alignment horizontal="right" vertical="center"/>
    </xf>
    <xf numFmtId="0" fontId="21" fillId="0" borderId="0" xfId="0" applyFont="1"/>
    <xf numFmtId="43" fontId="0" fillId="0" borderId="0" xfId="5" applyFont="1"/>
    <xf numFmtId="0" fontId="21" fillId="0" borderId="0" xfId="0" applyFont="1" applyAlignment="1">
      <alignment horizontal="center"/>
    </xf>
    <xf numFmtId="43" fontId="21" fillId="0" borderId="0" xfId="5" applyFont="1" applyAlignment="1">
      <alignment horizontal="center"/>
    </xf>
    <xf numFmtId="0" fontId="0" fillId="0" borderId="0" xfId="0" applyFont="1"/>
    <xf numFmtId="0" fontId="21" fillId="0" borderId="14" xfId="0" applyFont="1" applyBorder="1"/>
    <xf numFmtId="0" fontId="0" fillId="0" borderId="15" xfId="0" applyBorder="1"/>
    <xf numFmtId="0" fontId="22" fillId="5" borderId="6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23" fillId="5" borderId="6" xfId="0" applyFont="1" applyFill="1" applyBorder="1" applyAlignment="1">
      <alignment horizontal="right" vertical="center"/>
    </xf>
    <xf numFmtId="8" fontId="0" fillId="0" borderId="0" xfId="5" applyNumberFormat="1" applyFont="1"/>
    <xf numFmtId="44" fontId="21" fillId="0" borderId="14" xfId="6" applyFont="1" applyBorder="1"/>
    <xf numFmtId="44" fontId="0" fillId="0" borderId="0" xfId="6" applyFont="1"/>
    <xf numFmtId="165" fontId="0" fillId="0" borderId="15" xfId="0" applyNumberFormat="1" applyBorder="1"/>
    <xf numFmtId="0" fontId="7" fillId="2" borderId="1" xfId="1" applyFont="1" applyFill="1" applyAlignment="1">
      <alignment horizontal="left" vertical="top" indent="1"/>
    </xf>
    <xf numFmtId="0" fontId="7" fillId="2" borderId="0" xfId="1" applyFont="1" applyFill="1" applyBorder="1" applyAlignment="1">
      <alignment horizontal="left" vertical="top" indent="1"/>
    </xf>
    <xf numFmtId="0" fontId="9" fillId="3" borderId="0" xfId="0" applyFont="1" applyFill="1" applyAlignment="1">
      <alignment horizontal="center" vertical="top"/>
    </xf>
    <xf numFmtId="0" fontId="3" fillId="3" borderId="0" xfId="4" applyFill="1" applyAlignment="1">
      <alignment horizontal="left" vertical="top" indent="1"/>
    </xf>
  </cellXfs>
  <cellStyles count="7">
    <cellStyle name="Comma" xfId="5" builtinId="3"/>
    <cellStyle name="Currency" xfId="6" builtinId="4"/>
    <cellStyle name="Explanatory Text" xfId="4" builtinId="53"/>
    <cellStyle name="Heading 1" xfId="1" builtinId="16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40525</xdr:rowOff>
    </xdr:from>
    <xdr:to>
      <xdr:col>2</xdr:col>
      <xdr:colOff>314325</xdr:colOff>
      <xdr:row>4</xdr:row>
      <xdr:rowOff>66537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7CB9-CE43-42BF-A735-16989EE3D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0525"/>
          <a:ext cx="2676525" cy="788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2</xdr:row>
      <xdr:rowOff>237738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4CC70E-0315-498A-A21D-F33F606B6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2457450" cy="723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C24"/>
  <sheetViews>
    <sheetView tabSelected="1" zoomScale="120" zoomScaleNormal="120" workbookViewId="0">
      <pane xSplit="2" ySplit="8" topLeftCell="C13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defaultRowHeight="14.5" x14ac:dyDescent="0.35"/>
  <cols>
    <col min="2" max="2" width="27.36328125" bestFit="1" customWidth="1"/>
    <col min="3" max="3" width="14.453125" customWidth="1"/>
    <col min="4" max="4" width="16.453125" customWidth="1"/>
  </cols>
  <sheetData>
    <row r="8" spans="2:3" x14ac:dyDescent="0.35">
      <c r="B8" s="36" t="s">
        <v>34</v>
      </c>
      <c r="C8" s="37" t="s">
        <v>51</v>
      </c>
    </row>
    <row r="9" spans="2:3" x14ac:dyDescent="0.35">
      <c r="B9" s="34" t="s">
        <v>42</v>
      </c>
      <c r="C9" s="35"/>
    </row>
    <row r="10" spans="2:3" x14ac:dyDescent="0.35">
      <c r="B10" t="s">
        <v>35</v>
      </c>
      <c r="C10" s="44">
        <v>2000</v>
      </c>
    </row>
    <row r="11" spans="2:3" x14ac:dyDescent="0.35">
      <c r="B11" t="s">
        <v>36</v>
      </c>
      <c r="C11" s="35">
        <v>125</v>
      </c>
    </row>
    <row r="12" spans="2:3" x14ac:dyDescent="0.35">
      <c r="B12" t="s">
        <v>37</v>
      </c>
      <c r="C12" s="35">
        <v>2000</v>
      </c>
    </row>
    <row r="13" spans="2:3" x14ac:dyDescent="0.35">
      <c r="C13" s="35"/>
    </row>
    <row r="14" spans="2:3" x14ac:dyDescent="0.35">
      <c r="B14" s="39" t="s">
        <v>43</v>
      </c>
      <c r="C14" s="45">
        <f>+SUM(C10:C12)</f>
        <v>4125</v>
      </c>
    </row>
    <row r="15" spans="2:3" x14ac:dyDescent="0.35">
      <c r="C15" s="35"/>
    </row>
    <row r="16" spans="2:3" x14ac:dyDescent="0.35">
      <c r="B16" s="34" t="s">
        <v>38</v>
      </c>
      <c r="C16" s="35"/>
    </row>
    <row r="17" spans="2:3" x14ac:dyDescent="0.35">
      <c r="B17" t="s">
        <v>39</v>
      </c>
      <c r="C17" s="46">
        <v>895</v>
      </c>
    </row>
    <row r="18" spans="2:3" x14ac:dyDescent="0.35">
      <c r="B18" s="38" t="s">
        <v>40</v>
      </c>
      <c r="C18" s="35">
        <f>+'Planned Expenses - FY 2022'!$O$12</f>
        <v>809.5200000000001</v>
      </c>
    </row>
    <row r="19" spans="2:3" x14ac:dyDescent="0.35">
      <c r="B19" s="38" t="s">
        <v>29</v>
      </c>
      <c r="C19" s="35">
        <f>+'Planned Expenses - FY 2022'!$O$13</f>
        <v>506.39999999999992</v>
      </c>
    </row>
    <row r="20" spans="2:3" x14ac:dyDescent="0.35">
      <c r="B20" s="38" t="s">
        <v>50</v>
      </c>
      <c r="C20" s="35">
        <f>+'Planned Expenses - FY 2022'!O8+'Planned Expenses - FY 2022'!O9+'Planned Expenses - FY 2022'!O10</f>
        <v>270</v>
      </c>
    </row>
    <row r="21" spans="2:3" x14ac:dyDescent="0.35">
      <c r="B21" s="38" t="s">
        <v>53</v>
      </c>
      <c r="C21" s="35">
        <v>10</v>
      </c>
    </row>
    <row r="22" spans="2:3" x14ac:dyDescent="0.35">
      <c r="B22" s="39" t="s">
        <v>41</v>
      </c>
      <c r="C22" s="45">
        <v>2490.92</v>
      </c>
    </row>
    <row r="24" spans="2:3" ht="15" thickBot="1" x14ac:dyDescent="0.4">
      <c r="B24" s="40" t="s">
        <v>44</v>
      </c>
      <c r="C24" s="47">
        <f>+C14-C22</f>
        <v>1634.08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topLeftCell="B1" workbookViewId="0">
      <pane xSplit="1" ySplit="5" topLeftCell="C13" activePane="bottomRight" state="frozen"/>
      <selection activeCell="B1" sqref="B1"/>
      <selection pane="topRight" activeCell="C1" sqref="C1"/>
      <selection pane="bottomLeft" activeCell="B6" sqref="B6"/>
      <selection pane="bottomRight" activeCell="A22" sqref="A22"/>
    </sheetView>
  </sheetViews>
  <sheetFormatPr defaultRowHeight="14.5" x14ac:dyDescent="0.35"/>
  <cols>
    <col min="2" max="2" width="26.453125" customWidth="1"/>
    <col min="3" max="3" width="13.36328125" customWidth="1"/>
    <col min="4" max="4" width="7.08984375" bestFit="1" customWidth="1"/>
    <col min="5" max="5" width="8.08984375" bestFit="1" customWidth="1"/>
    <col min="6" max="7" width="7.08984375" bestFit="1" customWidth="1"/>
    <col min="8" max="14" width="8.453125" bestFit="1" customWidth="1"/>
    <col min="15" max="15" width="13.6328125" bestFit="1" customWidth="1"/>
  </cols>
  <sheetData>
    <row r="1" spans="1:15" ht="18.5" x14ac:dyDescent="0.3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9" thickBot="1" x14ac:dyDescent="0.4">
      <c r="A2" s="5"/>
      <c r="B2" s="48"/>
      <c r="C2" s="48"/>
      <c r="D2" s="6"/>
      <c r="E2" s="7"/>
      <c r="F2" s="7"/>
      <c r="G2" s="7"/>
      <c r="H2" s="7"/>
      <c r="I2" s="7"/>
      <c r="J2" s="7"/>
      <c r="K2" s="7"/>
      <c r="L2" s="7"/>
      <c r="M2" s="50"/>
      <c r="N2" s="50"/>
      <c r="O2" s="3"/>
    </row>
    <row r="3" spans="1:15" ht="19.5" thickTop="1" thickBot="1" x14ac:dyDescent="0.4">
      <c r="A3" s="5"/>
      <c r="B3" s="48"/>
      <c r="C3" s="49"/>
      <c r="D3" s="8"/>
      <c r="E3" s="9"/>
      <c r="F3" s="9"/>
      <c r="G3" s="9"/>
      <c r="H3" s="9"/>
      <c r="I3" s="9"/>
      <c r="J3" s="51"/>
      <c r="K3" s="51"/>
      <c r="L3" s="51"/>
      <c r="M3" s="50"/>
      <c r="N3" s="50"/>
      <c r="O3" s="3"/>
    </row>
    <row r="4" spans="1:15" ht="19.5" thickTop="1" thickBot="1" x14ac:dyDescent="0.5">
      <c r="A4" s="10"/>
      <c r="B4" s="11" t="s">
        <v>0</v>
      </c>
      <c r="C4" s="32" t="s">
        <v>1</v>
      </c>
      <c r="D4" s="11" t="s">
        <v>2</v>
      </c>
      <c r="E4" s="12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2" t="s">
        <v>13</v>
      </c>
    </row>
    <row r="5" spans="1:15" ht="19" thickBot="1" x14ac:dyDescent="0.5">
      <c r="A5" s="10"/>
      <c r="B5" s="13" t="s">
        <v>14</v>
      </c>
      <c r="C5" s="14" t="s">
        <v>15</v>
      </c>
      <c r="D5" s="14" t="s">
        <v>16</v>
      </c>
      <c r="E5" s="15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6" t="s">
        <v>13</v>
      </c>
    </row>
    <row r="6" spans="1:15" ht="19" thickBot="1" x14ac:dyDescent="0.5">
      <c r="A6" s="10"/>
      <c r="B6" s="42" t="s">
        <v>27</v>
      </c>
      <c r="C6" s="19">
        <v>0</v>
      </c>
      <c r="D6" s="19">
        <v>223.75</v>
      </c>
      <c r="E6" s="19">
        <v>0</v>
      </c>
      <c r="F6" s="19">
        <v>0</v>
      </c>
      <c r="G6" s="19">
        <v>223.75</v>
      </c>
      <c r="H6" s="19">
        <v>0</v>
      </c>
      <c r="I6" s="19">
        <v>0</v>
      </c>
      <c r="J6" s="19">
        <v>223.75</v>
      </c>
      <c r="K6" s="19">
        <v>0</v>
      </c>
      <c r="L6" s="19">
        <v>0</v>
      </c>
      <c r="M6" s="19">
        <v>223.75</v>
      </c>
      <c r="N6" s="19">
        <v>0</v>
      </c>
      <c r="O6" s="20">
        <f>+SUM(C6:N6)</f>
        <v>895</v>
      </c>
    </row>
    <row r="7" spans="1:15" ht="19" thickBot="1" x14ac:dyDescent="0.5">
      <c r="A7" s="10"/>
      <c r="B7" s="43" t="s">
        <v>45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>
        <f>+SUM(C7:N7)</f>
        <v>0</v>
      </c>
    </row>
    <row r="8" spans="1:15" ht="19" thickBot="1" x14ac:dyDescent="0.5">
      <c r="A8" s="10"/>
      <c r="B8" s="41" t="s">
        <v>46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20">
        <f t="shared" ref="O8:O11" si="0">+SUM(C8:N8)</f>
        <v>0</v>
      </c>
    </row>
    <row r="9" spans="1:15" ht="19" thickBot="1" x14ac:dyDescent="0.5">
      <c r="A9" s="10"/>
      <c r="B9" s="41" t="s">
        <v>47</v>
      </c>
      <c r="C9" s="18">
        <v>95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0">
        <f t="shared" si="0"/>
        <v>95</v>
      </c>
    </row>
    <row r="10" spans="1:15" ht="19" thickBot="1" x14ac:dyDescent="0.5">
      <c r="A10" s="10"/>
      <c r="B10" s="41" t="s">
        <v>48</v>
      </c>
      <c r="C10" s="18">
        <v>175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0">
        <f t="shared" si="0"/>
        <v>175</v>
      </c>
    </row>
    <row r="11" spans="1:15" ht="19" thickBot="1" x14ac:dyDescent="0.5">
      <c r="A11" s="10" t="s">
        <v>52</v>
      </c>
      <c r="B11" s="42" t="s">
        <v>53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0">
        <f t="shared" si="0"/>
        <v>10</v>
      </c>
    </row>
    <row r="12" spans="1:15" ht="19" thickBot="1" x14ac:dyDescent="0.5">
      <c r="A12" s="10"/>
      <c r="B12" s="42" t="s">
        <v>28</v>
      </c>
      <c r="C12" s="18">
        <v>67.459999999999994</v>
      </c>
      <c r="D12" s="18">
        <v>67.459999999999994</v>
      </c>
      <c r="E12" s="18">
        <v>67.459999999999994</v>
      </c>
      <c r="F12" s="18">
        <v>67.459999999999994</v>
      </c>
      <c r="G12" s="18">
        <v>67.459999999999994</v>
      </c>
      <c r="H12" s="18">
        <v>67.459999999999994</v>
      </c>
      <c r="I12" s="18">
        <v>67.459999999999994</v>
      </c>
      <c r="J12" s="18">
        <v>67.459999999999994</v>
      </c>
      <c r="K12" s="18">
        <v>67.459999999999994</v>
      </c>
      <c r="L12" s="18">
        <v>67.459999999999994</v>
      </c>
      <c r="M12" s="18">
        <v>67.459999999999994</v>
      </c>
      <c r="N12" s="18">
        <v>67.459999999999994</v>
      </c>
      <c r="O12" s="20">
        <f>+SUM(C12:N12)</f>
        <v>809.5200000000001</v>
      </c>
    </row>
    <row r="13" spans="1:15" ht="19" thickBot="1" x14ac:dyDescent="0.5">
      <c r="A13" s="10"/>
      <c r="B13" s="42" t="s">
        <v>29</v>
      </c>
      <c r="C13" s="18">
        <v>42.2</v>
      </c>
      <c r="D13" s="18">
        <v>42.2</v>
      </c>
      <c r="E13" s="18">
        <v>42.2</v>
      </c>
      <c r="F13" s="18">
        <v>42.2</v>
      </c>
      <c r="G13" s="18">
        <v>42.2</v>
      </c>
      <c r="H13" s="18">
        <v>42.2</v>
      </c>
      <c r="I13" s="18">
        <v>42.2</v>
      </c>
      <c r="J13" s="18">
        <v>42.2</v>
      </c>
      <c r="K13" s="18">
        <v>42.2</v>
      </c>
      <c r="L13" s="18">
        <v>42.2</v>
      </c>
      <c r="M13" s="18">
        <v>42.2</v>
      </c>
      <c r="N13" s="18">
        <v>42.2</v>
      </c>
      <c r="O13" s="20">
        <f>+SUM(C13:N13)</f>
        <v>506.39999999999992</v>
      </c>
    </row>
    <row r="14" spans="1:15" ht="19" thickBot="1" x14ac:dyDescent="0.5">
      <c r="A14" s="10"/>
      <c r="B14" s="33" t="s">
        <v>49</v>
      </c>
      <c r="C14" s="23">
        <f>+SUM(C6:C13)</f>
        <v>379.65999999999997</v>
      </c>
      <c r="D14" s="23">
        <f>+SUM(D6:D13)</f>
        <v>333.40999999999997</v>
      </c>
      <c r="E14" s="23">
        <f>+SUM(E6:E13)</f>
        <v>109.66</v>
      </c>
      <c r="F14" s="23">
        <f>+SUM(F6:F13)</f>
        <v>109.66</v>
      </c>
      <c r="G14" s="23">
        <f>+SUM(G6:G13)</f>
        <v>333.40999999999997</v>
      </c>
      <c r="H14" s="23">
        <f>+SUM(H6:H13)</f>
        <v>109.66</v>
      </c>
      <c r="I14" s="23">
        <f>+SUM(I6:I13)</f>
        <v>119.66</v>
      </c>
      <c r="J14" s="23">
        <f>+SUM(J6:J13)</f>
        <v>333.40999999999997</v>
      </c>
      <c r="K14" s="23">
        <f>+SUM(K6:K13)</f>
        <v>109.66</v>
      </c>
      <c r="L14" s="23">
        <f>+SUM(L6:L13)</f>
        <v>109.66</v>
      </c>
      <c r="M14" s="23">
        <f>+SUM(M6:M13)</f>
        <v>333.40999999999997</v>
      </c>
      <c r="N14" s="23">
        <f>+SUM(N6:N13)</f>
        <v>109.66</v>
      </c>
      <c r="O14" s="23">
        <f>+SUM(O6:O13)</f>
        <v>2490.92</v>
      </c>
    </row>
    <row r="15" spans="1:15" ht="18.5" x14ac:dyDescent="0.45">
      <c r="A15" s="10"/>
      <c r="B15" s="28"/>
      <c r="C15" s="29"/>
      <c r="D15" s="2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"/>
    </row>
    <row r="16" spans="1:15" ht="18.5" x14ac:dyDescent="0.45">
      <c r="A16" s="10"/>
      <c r="B16" s="27"/>
      <c r="C16" s="3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9" thickBot="1" x14ac:dyDescent="0.5">
      <c r="A17" s="10"/>
      <c r="B17" s="25" t="s">
        <v>30</v>
      </c>
      <c r="C17" s="25" t="s">
        <v>15</v>
      </c>
      <c r="D17" s="25" t="s">
        <v>16</v>
      </c>
      <c r="E17" s="25" t="s">
        <v>17</v>
      </c>
      <c r="F17" s="25" t="s">
        <v>18</v>
      </c>
      <c r="G17" s="25" t="s">
        <v>19</v>
      </c>
      <c r="H17" s="25" t="s">
        <v>20</v>
      </c>
      <c r="I17" s="25" t="s">
        <v>21</v>
      </c>
      <c r="J17" s="25" t="s">
        <v>22</v>
      </c>
      <c r="K17" s="25" t="s">
        <v>23</v>
      </c>
      <c r="L17" s="25" t="s">
        <v>24</v>
      </c>
      <c r="M17" s="25" t="s">
        <v>25</v>
      </c>
      <c r="N17" s="25" t="s">
        <v>26</v>
      </c>
      <c r="O17" s="25" t="s">
        <v>31</v>
      </c>
    </row>
    <row r="18" spans="1:15" ht="19" thickBot="1" x14ac:dyDescent="0.5">
      <c r="A18" s="10"/>
      <c r="B18" s="31" t="s">
        <v>32</v>
      </c>
      <c r="C18" s="26">
        <f>+C14</f>
        <v>379.65999999999997</v>
      </c>
      <c r="D18" s="26">
        <f t="shared" ref="D18:N18" si="1">+D14</f>
        <v>333.40999999999997</v>
      </c>
      <c r="E18" s="26">
        <f t="shared" si="1"/>
        <v>109.66</v>
      </c>
      <c r="F18" s="26">
        <f t="shared" si="1"/>
        <v>109.66</v>
      </c>
      <c r="G18" s="26">
        <f t="shared" si="1"/>
        <v>333.40999999999997</v>
      </c>
      <c r="H18" s="26">
        <f t="shared" si="1"/>
        <v>109.66</v>
      </c>
      <c r="I18" s="26">
        <f t="shared" si="1"/>
        <v>119.66</v>
      </c>
      <c r="J18" s="26">
        <f t="shared" si="1"/>
        <v>333.40999999999997</v>
      </c>
      <c r="K18" s="26">
        <f t="shared" si="1"/>
        <v>109.66</v>
      </c>
      <c r="L18" s="26">
        <f t="shared" si="1"/>
        <v>109.66</v>
      </c>
      <c r="M18" s="26">
        <f t="shared" si="1"/>
        <v>333.40999999999997</v>
      </c>
      <c r="N18" s="26">
        <f t="shared" si="1"/>
        <v>109.66</v>
      </c>
      <c r="O18" s="26">
        <f>+SUM(C18:N18)</f>
        <v>2490.9199999999996</v>
      </c>
    </row>
    <row r="19" spans="1:15" ht="18.5" x14ac:dyDescent="0.45">
      <c r="A19" s="10"/>
      <c r="B19" s="31" t="s">
        <v>33</v>
      </c>
      <c r="C19" s="26">
        <f>+C18</f>
        <v>379.65999999999997</v>
      </c>
      <c r="D19" s="26">
        <f>+C19+D18</f>
        <v>713.06999999999994</v>
      </c>
      <c r="E19" s="26">
        <f t="shared" ref="E19:N19" si="2">+D19+E18</f>
        <v>822.7299999999999</v>
      </c>
      <c r="F19" s="26">
        <f t="shared" si="2"/>
        <v>932.38999999999987</v>
      </c>
      <c r="G19" s="26">
        <f t="shared" si="2"/>
        <v>1265.7999999999997</v>
      </c>
      <c r="H19" s="26">
        <f t="shared" si="2"/>
        <v>1375.4599999999998</v>
      </c>
      <c r="I19" s="26">
        <f t="shared" si="2"/>
        <v>1495.12</v>
      </c>
      <c r="J19" s="26">
        <f t="shared" si="2"/>
        <v>1828.5299999999997</v>
      </c>
      <c r="K19" s="26">
        <f t="shared" si="2"/>
        <v>1938.1899999999998</v>
      </c>
      <c r="L19" s="26">
        <f t="shared" si="2"/>
        <v>2047.85</v>
      </c>
      <c r="M19" s="26">
        <f t="shared" si="2"/>
        <v>2381.2599999999998</v>
      </c>
      <c r="N19" s="26">
        <f t="shared" si="2"/>
        <v>2490.9199999999996</v>
      </c>
      <c r="O19" s="26">
        <f>+N19</f>
        <v>2490.9199999999996</v>
      </c>
    </row>
    <row r="20" spans="1:15" ht="18.5" x14ac:dyDescent="0.4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</sheetData>
  <mergeCells count="3">
    <mergeCell ref="B2:C3"/>
    <mergeCell ref="M2:N3"/>
    <mergeCell ref="J3:L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2022</vt:lpstr>
      <vt:lpstr>Planned Expenses - FY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Dolapo</dc:creator>
  <cp:lastModifiedBy>Megan</cp:lastModifiedBy>
  <dcterms:created xsi:type="dcterms:W3CDTF">2021-01-01T22:31:30Z</dcterms:created>
  <dcterms:modified xsi:type="dcterms:W3CDTF">2022-03-31T21:51:57Z</dcterms:modified>
</cp:coreProperties>
</file>