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lyn\Google Drive\Mannos Books\BCC\FY-2023\"/>
    </mc:Choice>
  </mc:AlternateContent>
  <bookViews>
    <workbookView xWindow="0" yWindow="0" windowWidth="17970" windowHeight="7590" activeTab="2"/>
  </bookViews>
  <sheets>
    <sheet name="FY-2020; 2017; 2018" sheetId="3" r:id="rId1"/>
    <sheet name="FY-2021 Budget" sheetId="1" r:id="rId2"/>
    <sheet name="FY-2022 Budget" sheetId="4" r:id="rId3"/>
  </sheets>
  <definedNames>
    <definedName name="_xlnm.Print_Titles" localSheetId="0">'FY-2020; 2017; 2018'!$A:$G,'FY-2020; 2017; 2018'!$1:$1</definedName>
    <definedName name="_xlnm.Print_Titles" localSheetId="1">'FY-2021 Budget'!$A:$G,'FY-2021 Budget'!$1:$1</definedName>
    <definedName name="_xlnm.Print_Titles" localSheetId="2">'FY-2022 Budget'!$A:$G,'FY-2022 Budget'!$1:$1</definedName>
    <definedName name="QB_COLUMN_29" localSheetId="0" hidden="1">'FY-2020; 2017; 2018'!$J$1</definedName>
    <definedName name="QB_COLUMN_29" localSheetId="1" hidden="1">'FY-2021 Budget'!#REF!</definedName>
    <definedName name="QB_COLUMN_29" localSheetId="2" hidden="1">'FY-2022 Budget'!#REF!</definedName>
    <definedName name="QB_DATA_0" localSheetId="0" hidden="1">'FY-2020; 2017; 2018'!$5:$5,'FY-2020; 2017; 2018'!$6:$6,'FY-2020; 2017; 2018'!$7:$7,'FY-2020; 2017; 2018'!$10:$10,'FY-2020; 2017; 2018'!$11:$11,'FY-2020; 2017; 2018'!$12:$12,'FY-2020; 2017; 2018'!$15:$15,'FY-2020; 2017; 2018'!$16:$16,'FY-2020; 2017; 2018'!$17:$17,'FY-2020; 2017; 2018'!$18:$18,'FY-2020; 2017; 2018'!$19:$19,'FY-2020; 2017; 2018'!$21:$21,'FY-2020; 2017; 2018'!$26:$26,'FY-2020; 2017; 2018'!$27:$27,'FY-2020; 2017; 2018'!$30:$30,'FY-2020; 2017; 2018'!$31:$31</definedName>
    <definedName name="QB_DATA_0" localSheetId="1" hidden="1">'FY-2021 Budget'!#REF!,'FY-2021 Budget'!$5:$5,'FY-2021 Budget'!$6:$6,'FY-2021 Budget'!$9:$9,'FY-2021 Budget'!#REF!,'FY-2021 Budget'!$10:$10,'FY-2021 Budget'!#REF!,'FY-2021 Budget'!$13:$13,'FY-2021 Budget'!$14:$14,'FY-2021 Budget'!$15:$15,'FY-2021 Budget'!$16:$16,'FY-2021 Budget'!$18:$18,'FY-2021 Budget'!$23:$23,'FY-2021 Budget'!$24:$24,'FY-2021 Budget'!$27:$27,'FY-2021 Budget'!#REF!</definedName>
    <definedName name="QB_DATA_0" localSheetId="2" hidden="1">'FY-2022 Budget'!#REF!,'FY-2022 Budget'!$5:$5,'FY-2022 Budget'!#REF!,'FY-2022 Budget'!$8:$8,'FY-2022 Budget'!#REF!,'FY-2022 Budget'!$9:$9,'FY-2022 Budget'!#REF!,'FY-2022 Budget'!$12:$12,'FY-2022 Budget'!$13:$13,'FY-2022 Budget'!#REF!,'FY-2022 Budget'!$14:$14,'FY-2022 Budget'!$16:$16,'FY-2022 Budget'!$21:$21,'FY-2022 Budget'!$22:$22,'FY-2022 Budget'!$26:$26,'FY-2022 Budget'!#REF!</definedName>
    <definedName name="QB_DATA_1" localSheetId="0" hidden="1">'FY-2020; 2017; 2018'!$32:$32,'FY-2020; 2017; 2018'!$33:$33,'FY-2020; 2017; 2018'!$34:$34,'FY-2020; 2017; 2018'!$35:$35,'FY-2020; 2017; 2018'!$36:$36,'FY-2020; 2017; 2018'!$37:$37,'FY-2020; 2017; 2018'!$40:$40,'FY-2020; 2017; 2018'!$41:$41,'FY-2020; 2017; 2018'!$42:$42,'FY-2020; 2017; 2018'!$43:$43,'FY-2020; 2017; 2018'!$46:$46,'FY-2020; 2017; 2018'!$47:$47,'FY-2020; 2017; 2018'!$50:$50,'FY-2020; 2017; 2018'!$51:$51,'FY-2020; 2017; 2018'!$52:$52,'FY-2020; 2017; 2018'!$53:$53</definedName>
    <definedName name="QB_DATA_1" localSheetId="1" hidden="1">'FY-2021 Budget'!$28:$28,'FY-2021 Budget'!$29:$29,'FY-2021 Budget'!$30:$30,'FY-2021 Budget'!$31:$31,'FY-2021 Budget'!$32:$32,'FY-2021 Budget'!$33:$33,'FY-2021 Budget'!$36:$36,'FY-2021 Budget'!$37:$37,'FY-2021 Budget'!$38:$38,'FY-2021 Budget'!$39:$39,'FY-2021 Budget'!$42:$42,'FY-2021 Budget'!$43:$43,'FY-2021 Budget'!$46:$46,'FY-2021 Budget'!$47:$47,'FY-2021 Budget'!$48:$48,'FY-2021 Budget'!$49:$49</definedName>
    <definedName name="QB_DATA_1" localSheetId="2" hidden="1">'FY-2022 Budget'!$27:$27,'FY-2022 Budget'!$28:$28,'FY-2022 Budget'!$29:$29,'FY-2022 Budget'!$30:$30,'FY-2022 Budget'!$31:$31,'FY-2022 Budget'!$32:$32,'FY-2022 Budget'!$35:$35,'FY-2022 Budget'!$36:$36,'FY-2022 Budget'!$37:$37,'FY-2022 Budget'!$38:$38,'FY-2022 Budget'!$41:$41,'FY-2022 Budget'!$42:$42,'FY-2022 Budget'!$45:$45,'FY-2022 Budget'!$46:$46,'FY-2022 Budget'!$47:$47,'FY-2022 Budget'!$48:$48</definedName>
    <definedName name="QB_DATA_2" localSheetId="0" hidden="1">'FY-2020; 2017; 2018'!$55:$55,'FY-2020; 2017; 2018'!$56:$56,'FY-2020; 2017; 2018'!#REF!,'FY-2020; 2017; 2018'!$60:$60,'FY-2020; 2017; 2018'!$61:$61,'FY-2020; 2017; 2018'!$62:$62,'FY-2020; 2017; 2018'!$66:$66,'FY-2020; 2017; 2018'!$67:$67,'FY-2020; 2017; 2018'!$69:$69,'FY-2020; 2017; 2018'!$70:$70,'FY-2020; 2017; 2018'!$71:$71,'FY-2020; 2017; 2018'!$72:$72,'FY-2020; 2017; 2018'!$73:$73,'FY-2020; 2017; 2018'!$76:$76,'FY-2020; 2017; 2018'!$77:$77,'FY-2020; 2017; 2018'!$78:$78</definedName>
    <definedName name="QB_DATA_2" localSheetId="1" hidden="1">'FY-2021 Budget'!$52:$52,'FY-2021 Budget'!$53:$53,'FY-2021 Budget'!#REF!,'FY-2021 Budget'!$57:$57,'FY-2021 Budget'!$58:$58,'FY-2021 Budget'!#REF!,'FY-2021 Budget'!$62:$62,'FY-2021 Budget'!$63:$63,'FY-2021 Budget'!$65:$65,'FY-2021 Budget'!$66:$66,'FY-2021 Budget'!$67:$67,'FY-2021 Budget'!#REF!,'FY-2021 Budget'!$68:$68,'FY-2021 Budget'!$71:$71,'FY-2021 Budget'!$72:$72,'FY-2021 Budget'!$73:$73</definedName>
    <definedName name="QB_DATA_2" localSheetId="2" hidden="1">'FY-2022 Budget'!$51:$51,'FY-2022 Budget'!$52:$52,'FY-2022 Budget'!#REF!,'FY-2022 Budget'!$56:$56,'FY-2022 Budget'!$57:$57,'FY-2022 Budget'!#REF!,'FY-2022 Budget'!$62:$62,'FY-2022 Budget'!$63:$63,'FY-2022 Budget'!$65:$65,'FY-2022 Budget'!$66:$66,'FY-2022 Budget'!$67:$67,'FY-2022 Budget'!#REF!,'FY-2022 Budget'!$68:$68,'FY-2022 Budget'!$71:$71,'FY-2022 Budget'!$72:$72,'FY-2022 Budget'!$73:$73</definedName>
    <definedName name="QB_FORMULA_0" localSheetId="0" hidden="1">'FY-2020; 2017; 2018'!$J$8,'FY-2020; 2017; 2018'!$J$13,'FY-2020; 2017; 2018'!$J$20,'FY-2020; 2017; 2018'!$J$22,'FY-2020; 2017; 2018'!$J$23,'FY-2020; 2017; 2018'!$J$28,'FY-2020; 2017; 2018'!$J$38,'FY-2020; 2017; 2018'!$J$44,'FY-2020; 2017; 2018'!$J$48,'FY-2020; 2017; 2018'!$J$57,'FY-2020; 2017; 2018'!$J$58,'FY-2020; 2017; 2018'!$J$63,'FY-2020; 2017; 2018'!$J$68,'FY-2020; 2017; 2018'!$J$74,'FY-2020; 2017; 2018'!$J$79,'FY-2020; 2017; 2018'!$J$80</definedName>
    <definedName name="QB_FORMULA_0" localSheetId="1" hidden="1">'FY-2021 Budget'!#REF!,'FY-2021 Budget'!#REF!,'FY-2021 Budget'!#REF!,'FY-2021 Budget'!#REF!,'FY-2021 Budget'!#REF!,'FY-2021 Budget'!#REF!,'FY-2021 Budget'!#REF!,'FY-2021 Budget'!#REF!,'FY-2021 Budget'!#REF!,'FY-2021 Budget'!#REF!,'FY-2021 Budget'!#REF!,'FY-2021 Budget'!#REF!,'FY-2021 Budget'!#REF!,'FY-2021 Budget'!#REF!,'FY-2021 Budget'!#REF!,'FY-2021 Budget'!#REF!</definedName>
    <definedName name="QB_FORMULA_0" localSheetId="2" hidden="1">'FY-2022 Budget'!#REF!,'FY-2022 Budget'!#REF!,'FY-2022 Budget'!#REF!,'FY-2022 Budget'!#REF!,'FY-2022 Budget'!#REF!,'FY-2022 Budget'!#REF!,'FY-2022 Budget'!#REF!,'FY-2022 Budget'!#REF!,'FY-2022 Budget'!#REF!,'FY-2022 Budget'!#REF!,'FY-2022 Budget'!#REF!,'FY-2022 Budget'!#REF!,'FY-2022 Budget'!#REF!,'FY-2022 Budget'!#REF!,'FY-2022 Budget'!#REF!,'FY-2022 Budget'!#REF!</definedName>
    <definedName name="QB_FORMULA_1" localSheetId="0" hidden="1">'FY-2020; 2017; 2018'!$J$81,'FY-2020; 2017; 2018'!$J$82</definedName>
    <definedName name="QB_FORMULA_1" localSheetId="1" hidden="1">'FY-2021 Budget'!#REF!,'FY-2021 Budget'!#REF!</definedName>
    <definedName name="QB_FORMULA_1" localSheetId="2" hidden="1">'FY-2022 Budget'!#REF!,'FY-2022 Budget'!#REF!</definedName>
    <definedName name="QB_ROW_10040" localSheetId="0" hidden="1">'FY-2020; 2017; 2018'!$E$14</definedName>
    <definedName name="QB_ROW_10040" localSheetId="1" hidden="1">'FY-2021 Budget'!$E$12</definedName>
    <definedName name="QB_ROW_10040" localSheetId="2" hidden="1">'FY-2022 Budget'!$E$11</definedName>
    <definedName name="QB_ROW_10340" localSheetId="0" hidden="1">'FY-2020; 2017; 2018'!$E$20</definedName>
    <definedName name="QB_ROW_10340" localSheetId="1" hidden="1">'FY-2021 Budget'!$E$17</definedName>
    <definedName name="QB_ROW_10340" localSheetId="2" hidden="1">'FY-2022 Budget'!$E$15</definedName>
    <definedName name="QB_ROW_105050" localSheetId="0" hidden="1">'FY-2020; 2017; 2018'!$F$65</definedName>
    <definedName name="QB_ROW_105050" localSheetId="1" hidden="1">'FY-2021 Budget'!$F$61</definedName>
    <definedName name="QB_ROW_105050" localSheetId="2" hidden="1">'FY-2022 Budget'!$F$61</definedName>
    <definedName name="QB_ROW_105350" localSheetId="0" hidden="1">'FY-2020; 2017; 2018'!$F$68</definedName>
    <definedName name="QB_ROW_105350" localSheetId="1" hidden="1">'FY-2021 Budget'!$F$64</definedName>
    <definedName name="QB_ROW_105350" localSheetId="2" hidden="1">'FY-2022 Budget'!$F$64</definedName>
    <definedName name="QB_ROW_106250" localSheetId="0" hidden="1">'FY-2020; 2017; 2018'!$F$34</definedName>
    <definedName name="QB_ROW_106250" localSheetId="1" hidden="1">'FY-2021 Budget'!$F$30</definedName>
    <definedName name="QB_ROW_106250" localSheetId="2" hidden="1">'FY-2022 Budget'!$F$29</definedName>
    <definedName name="QB_ROW_112250" localSheetId="0" hidden="1">'FY-2020; 2017; 2018'!$F$7</definedName>
    <definedName name="QB_ROW_112250" localSheetId="1" hidden="1">'FY-2021 Budget'!$F$6</definedName>
    <definedName name="QB_ROW_112250" localSheetId="2" hidden="1">'FY-2022 Budget'!#REF!</definedName>
    <definedName name="QB_ROW_11240" localSheetId="0" hidden="1">'FY-2020; 2017; 2018'!$E$21</definedName>
    <definedName name="QB_ROW_11240" localSheetId="1" hidden="1">'FY-2021 Budget'!$E$18</definedName>
    <definedName name="QB_ROW_11240" localSheetId="2" hidden="1">'FY-2022 Budget'!$E$16</definedName>
    <definedName name="QB_ROW_113250" localSheetId="0" hidden="1">'FY-2020; 2017; 2018'!$F$6</definedName>
    <definedName name="QB_ROW_113250" localSheetId="1" hidden="1">'FY-2021 Budget'!$F$5</definedName>
    <definedName name="QB_ROW_113250" localSheetId="2" hidden="1">'FY-2022 Budget'!$F$5</definedName>
    <definedName name="QB_ROW_123250" localSheetId="0" hidden="1">'FY-2020; 2017; 2018'!$F$27</definedName>
    <definedName name="QB_ROW_123250" localSheetId="1" hidden="1">'FY-2021 Budget'!$F$24</definedName>
    <definedName name="QB_ROW_123250" localSheetId="2" hidden="1">'FY-2022 Budget'!$F$22</definedName>
    <definedName name="QB_ROW_124040" localSheetId="0" hidden="1">'FY-2020; 2017; 2018'!$E$25</definedName>
    <definedName name="QB_ROW_124040" localSheetId="1" hidden="1">'FY-2021 Budget'!$E$22</definedName>
    <definedName name="QB_ROW_124040" localSheetId="2" hidden="1">'FY-2022 Budget'!$E$20</definedName>
    <definedName name="QB_ROW_124340" localSheetId="0" hidden="1">'FY-2020; 2017; 2018'!$E$28</definedName>
    <definedName name="QB_ROW_124340" localSheetId="1" hidden="1">'FY-2021 Budget'!$E$25</definedName>
    <definedName name="QB_ROW_124340" localSheetId="2" hidden="1">'FY-2022 Budget'!$E$23</definedName>
    <definedName name="QB_ROW_126250" localSheetId="0" hidden="1">'FY-2020; 2017; 2018'!$F$5</definedName>
    <definedName name="QB_ROW_126250" localSheetId="1" hidden="1">'FY-2021 Budget'!#REF!</definedName>
    <definedName name="QB_ROW_126250" localSheetId="2" hidden="1">'FY-2022 Budget'!#REF!</definedName>
    <definedName name="QB_ROW_128250" localSheetId="0" hidden="1">'FY-2020; 2017; 2018'!$F$16</definedName>
    <definedName name="QB_ROW_128250" localSheetId="1" hidden="1">'FY-2021 Budget'!$F$13</definedName>
    <definedName name="QB_ROW_128250" localSheetId="2" hidden="1">'FY-2022 Budget'!$F$12</definedName>
    <definedName name="QB_ROW_129250" localSheetId="0" hidden="1">'FY-2020; 2017; 2018'!$F$35</definedName>
    <definedName name="QB_ROW_129250" localSheetId="1" hidden="1">'FY-2021 Budget'!$F$31</definedName>
    <definedName name="QB_ROW_129250" localSheetId="2" hidden="1">'FY-2022 Budget'!$F$30</definedName>
    <definedName name="QB_ROW_131040" localSheetId="0" hidden="1">'FY-2020; 2017; 2018'!$E$29</definedName>
    <definedName name="QB_ROW_131040" localSheetId="1" hidden="1">'FY-2021 Budget'!$E$26</definedName>
    <definedName name="QB_ROW_131040" localSheetId="2" hidden="1">'FY-2022 Budget'!$E$24</definedName>
    <definedName name="QB_ROW_131340" localSheetId="0" hidden="1">'FY-2020; 2017; 2018'!$E$38</definedName>
    <definedName name="QB_ROW_131340" localSheetId="1" hidden="1">'FY-2021 Budget'!$E$34</definedName>
    <definedName name="QB_ROW_131340" localSheetId="2" hidden="1">'FY-2022 Budget'!$E$33</definedName>
    <definedName name="QB_ROW_13250" localSheetId="0" hidden="1">'FY-2020; 2017; 2018'!$F$31</definedName>
    <definedName name="QB_ROW_13250" localSheetId="1" hidden="1">'FY-2021 Budget'!#REF!</definedName>
    <definedName name="QB_ROW_13250" localSheetId="2" hidden="1">'FY-2022 Budget'!#REF!</definedName>
    <definedName name="QB_ROW_135260" localSheetId="0" hidden="1">'FY-2020; 2017; 2018'!$G$56</definedName>
    <definedName name="QB_ROW_135260" localSheetId="1" hidden="1">'FY-2021 Budget'!$G$53</definedName>
    <definedName name="QB_ROW_135260" localSheetId="2" hidden="1">'FY-2022 Budget'!$G$52</definedName>
    <definedName name="QB_ROW_14250" localSheetId="0" hidden="1">'FY-2020; 2017; 2018'!$F$11</definedName>
    <definedName name="QB_ROW_14250" localSheetId="1" hidden="1">'FY-2021 Budget'!#REF!</definedName>
    <definedName name="QB_ROW_14250" localSheetId="2" hidden="1">'FY-2022 Budget'!#REF!</definedName>
    <definedName name="QB_ROW_15250" localSheetId="0" hidden="1">'FY-2020; 2017; 2018'!$F$36</definedName>
    <definedName name="QB_ROW_15250" localSheetId="1" hidden="1">'FY-2021 Budget'!$F$32</definedName>
    <definedName name="QB_ROW_15250" localSheetId="2" hidden="1">'FY-2022 Budget'!$F$31</definedName>
    <definedName name="QB_ROW_16250" localSheetId="0" hidden="1">'FY-2020; 2017; 2018'!$F$46</definedName>
    <definedName name="QB_ROW_16250" localSheetId="1" hidden="1">'FY-2021 Budget'!$F$42</definedName>
    <definedName name="QB_ROW_16250" localSheetId="2" hidden="1">'FY-2022 Budget'!$F$41</definedName>
    <definedName name="QB_ROW_17040" localSheetId="0" hidden="1">'FY-2020; 2017; 2018'!$E$59</definedName>
    <definedName name="QB_ROW_17040" localSheetId="1" hidden="1">'FY-2021 Budget'!$E$56</definedName>
    <definedName name="QB_ROW_17040" localSheetId="2" hidden="1">'FY-2022 Budget'!$E$55</definedName>
    <definedName name="QB_ROW_17340" localSheetId="0" hidden="1">'FY-2020; 2017; 2018'!$E$63</definedName>
    <definedName name="QB_ROW_17340" localSheetId="1" hidden="1">'FY-2021 Budget'!$E$59</definedName>
    <definedName name="QB_ROW_17340" localSheetId="2" hidden="1">'FY-2022 Budget'!$E$58</definedName>
    <definedName name="QB_ROW_18250" localSheetId="0" hidden="1">'FY-2020; 2017; 2018'!$F$60</definedName>
    <definedName name="QB_ROW_18250" localSheetId="1" hidden="1">'FY-2021 Budget'!$F$57</definedName>
    <definedName name="QB_ROW_18250" localSheetId="2" hidden="1">'FY-2022 Budget'!$F$56</definedName>
    <definedName name="QB_ROW_18301" localSheetId="0" hidden="1">'FY-2020; 2017; 2018'!$A$82</definedName>
    <definedName name="QB_ROW_18301" localSheetId="1" hidden="1">'FY-2021 Budget'!$A$77</definedName>
    <definedName name="QB_ROW_18301" localSheetId="2" hidden="1">'FY-2022 Budget'!$A$77</definedName>
    <definedName name="QB_ROW_19011" localSheetId="0" hidden="1">'FY-2020; 2017; 2018'!$B$2</definedName>
    <definedName name="QB_ROW_19011" localSheetId="1" hidden="1">'FY-2021 Budget'!$B$2</definedName>
    <definedName name="QB_ROW_19011" localSheetId="2" hidden="1">'FY-2022 Budget'!$B$2</definedName>
    <definedName name="QB_ROW_19250" localSheetId="0" hidden="1">'FY-2020; 2017; 2018'!$F$62</definedName>
    <definedName name="QB_ROW_19250" localSheetId="1" hidden="1">'FY-2021 Budget'!#REF!</definedName>
    <definedName name="QB_ROW_19250" localSheetId="2" hidden="1">'FY-2022 Budget'!#REF!</definedName>
    <definedName name="QB_ROW_19311" localSheetId="0" hidden="1">'FY-2020; 2017; 2018'!$B$81</definedName>
    <definedName name="QB_ROW_19311" localSheetId="1" hidden="1">'FY-2021 Budget'!$B$76</definedName>
    <definedName name="QB_ROW_19311" localSheetId="2" hidden="1">'FY-2022 Budget'!$B$76</definedName>
    <definedName name="QB_ROW_20031" localSheetId="0" hidden="1">'FY-2020; 2017; 2018'!$D$3</definedName>
    <definedName name="QB_ROW_20031" localSheetId="1" hidden="1">'FY-2021 Budget'!$D$3</definedName>
    <definedName name="QB_ROW_20031" localSheetId="2" hidden="1">'FY-2022 Budget'!$D$3</definedName>
    <definedName name="QB_ROW_20250" localSheetId="0" hidden="1">'FY-2020; 2017; 2018'!$F$69</definedName>
    <definedName name="QB_ROW_20250" localSheetId="1" hidden="1">'FY-2021 Budget'!$F$65</definedName>
    <definedName name="QB_ROW_20250" localSheetId="2" hidden="1">'FY-2022 Budget'!$F$65</definedName>
    <definedName name="QB_ROW_20331" localSheetId="0" hidden="1">'FY-2020; 2017; 2018'!$D$22</definedName>
    <definedName name="QB_ROW_20331" localSheetId="1" hidden="1">'FY-2021 Budget'!$D$19</definedName>
    <definedName name="QB_ROW_20331" localSheetId="2" hidden="1">'FY-2022 Budget'!$D$17</definedName>
    <definedName name="QB_ROW_21031" localSheetId="0" hidden="1">'FY-2020; 2017; 2018'!$D$24</definedName>
    <definedName name="QB_ROW_21031" localSheetId="1" hidden="1">'FY-2021 Budget'!$D$21</definedName>
    <definedName name="QB_ROW_21031" localSheetId="2" hidden="1">'FY-2022 Budget'!$D$19</definedName>
    <definedName name="QB_ROW_21250" localSheetId="0" hidden="1">'FY-2020; 2017; 2018'!$F$73</definedName>
    <definedName name="QB_ROW_21250" localSheetId="1" hidden="1">'FY-2021 Budget'!$F$68</definedName>
    <definedName name="QB_ROW_21250" localSheetId="2" hidden="1">'FY-2022 Budget'!$F$68</definedName>
    <definedName name="QB_ROW_21331" localSheetId="0" hidden="1">'FY-2020; 2017; 2018'!$D$80</definedName>
    <definedName name="QB_ROW_21331" localSheetId="1" hidden="1">'FY-2021 Budget'!$D$75</definedName>
    <definedName name="QB_ROW_21331" localSheetId="2" hidden="1">'FY-2022 Budget'!$D$75</definedName>
    <definedName name="QB_ROW_22250" localSheetId="0" hidden="1">'FY-2020; 2017; 2018'!$F$61</definedName>
    <definedName name="QB_ROW_22250" localSheetId="1" hidden="1">'FY-2021 Budget'!$F$58</definedName>
    <definedName name="QB_ROW_22250" localSheetId="2" hidden="1">'FY-2022 Budget'!$F$57</definedName>
    <definedName name="QB_ROW_24250" localSheetId="0" hidden="1">'FY-2020; 2017; 2018'!$F$71</definedName>
    <definedName name="QB_ROW_24250" localSheetId="1" hidden="1">'FY-2021 Budget'!$F$67</definedName>
    <definedName name="QB_ROW_24250" localSheetId="2" hidden="1">'FY-2022 Budget'!$F$67</definedName>
    <definedName name="QB_ROW_28250" localSheetId="0" hidden="1">'FY-2020; 2017; 2018'!$F$30</definedName>
    <definedName name="QB_ROW_28250" localSheetId="1" hidden="1">'FY-2021 Budget'!$F$27</definedName>
    <definedName name="QB_ROW_28250" localSheetId="2" hidden="1">'FY-2022 Budget'!$F$26</definedName>
    <definedName name="QB_ROW_3040" localSheetId="0" hidden="1">'FY-2020; 2017; 2018'!$E$9</definedName>
    <definedName name="QB_ROW_3040" localSheetId="1" hidden="1">'FY-2021 Budget'!$E$8</definedName>
    <definedName name="QB_ROW_3040" localSheetId="2" hidden="1">'FY-2022 Budget'!$E$7</definedName>
    <definedName name="QB_ROW_33250" localSheetId="0" hidden="1">'FY-2020; 2017; 2018'!$F$72</definedName>
    <definedName name="QB_ROW_33250" localSheetId="1" hidden="1">'FY-2021 Budget'!#REF!</definedName>
    <definedName name="QB_ROW_33250" localSheetId="2" hidden="1">'FY-2022 Budget'!#REF!</definedName>
    <definedName name="QB_ROW_3340" localSheetId="0" hidden="1">'FY-2020; 2017; 2018'!$E$13</definedName>
    <definedName name="QB_ROW_3340" localSheetId="1" hidden="1">'FY-2021 Budget'!$E$11</definedName>
    <definedName name="QB_ROW_3340" localSheetId="2" hidden="1">'FY-2022 Budget'!$E$10</definedName>
    <definedName name="QB_ROW_39250" localSheetId="0" hidden="1">'FY-2020; 2017; 2018'!$F$70</definedName>
    <definedName name="QB_ROW_39250" localSheetId="1" hidden="1">'FY-2021 Budget'!$F$66</definedName>
    <definedName name="QB_ROW_39250" localSheetId="2" hidden="1">'FY-2022 Budget'!$F$66</definedName>
    <definedName name="QB_ROW_41250" localSheetId="0" hidden="1">'FY-2020; 2017; 2018'!$F$47</definedName>
    <definedName name="QB_ROW_41250" localSheetId="1" hidden="1">'FY-2021 Budget'!$F$43</definedName>
    <definedName name="QB_ROW_41250" localSheetId="2" hidden="1">'FY-2022 Budget'!$F$42</definedName>
    <definedName name="QB_ROW_4250" localSheetId="0" hidden="1">'FY-2020; 2017; 2018'!$F$10</definedName>
    <definedName name="QB_ROW_4250" localSheetId="1" hidden="1">'FY-2021 Budget'!$F$9</definedName>
    <definedName name="QB_ROW_4250" localSheetId="2" hidden="1">'FY-2022 Budget'!$F$8</definedName>
    <definedName name="QB_ROW_46250" localSheetId="0" hidden="1">'FY-2020; 2017; 2018'!$F$40</definedName>
    <definedName name="QB_ROW_46250" localSheetId="1" hidden="1">'FY-2021 Budget'!$F$36</definedName>
    <definedName name="QB_ROW_46250" localSheetId="2" hidden="1">'FY-2022 Budget'!$F$35</definedName>
    <definedName name="QB_ROW_48250" localSheetId="0" hidden="1">'FY-2020; 2017; 2018'!$F$41</definedName>
    <definedName name="QB_ROW_48250" localSheetId="1" hidden="1">'FY-2021 Budget'!$F$37</definedName>
    <definedName name="QB_ROW_48250" localSheetId="2" hidden="1">'FY-2022 Budget'!$F$36</definedName>
    <definedName name="QB_ROW_49250" localSheetId="0" hidden="1">'FY-2020; 2017; 2018'!$F$37</definedName>
    <definedName name="QB_ROW_49250" localSheetId="1" hidden="1">'FY-2021 Budget'!$F$33</definedName>
    <definedName name="QB_ROW_49250" localSheetId="2" hidden="1">'FY-2022 Budget'!$F$32</definedName>
    <definedName name="QB_ROW_50250" localSheetId="0" hidden="1">'FY-2020; 2017; 2018'!$F$42</definedName>
    <definedName name="QB_ROW_50250" localSheetId="1" hidden="1">'FY-2021 Budget'!$F$38</definedName>
    <definedName name="QB_ROW_50250" localSheetId="2" hidden="1">'FY-2022 Budget'!$F$37</definedName>
    <definedName name="QB_ROW_51260" localSheetId="0" hidden="1">'FY-2020; 2017; 2018'!$G$55</definedName>
    <definedName name="QB_ROW_51260" localSheetId="1" hidden="1">'FY-2021 Budget'!$G$52</definedName>
    <definedName name="QB_ROW_51260" localSheetId="2" hidden="1">'FY-2022 Budget'!$G$51</definedName>
    <definedName name="QB_ROW_5250" localSheetId="0" hidden="1">'FY-2020; 2017; 2018'!$F$12</definedName>
    <definedName name="QB_ROW_5250" localSheetId="1" hidden="1">'FY-2021 Budget'!$F$10</definedName>
    <definedName name="QB_ROW_5250" localSheetId="2" hidden="1">'FY-2022 Budget'!$F$9</definedName>
    <definedName name="QB_ROW_53040" localSheetId="0" hidden="1">'FY-2020; 2017; 2018'!$E$45</definedName>
    <definedName name="QB_ROW_53040" localSheetId="1" hidden="1">'FY-2021 Budget'!$E$41</definedName>
    <definedName name="QB_ROW_53040" localSheetId="2" hidden="1">'FY-2022 Budget'!$E$40</definedName>
    <definedName name="QB_ROW_53340" localSheetId="0" hidden="1">'FY-2020; 2017; 2018'!$E$48</definedName>
    <definedName name="QB_ROW_53340" localSheetId="1" hidden="1">'FY-2021 Budget'!$E$44</definedName>
    <definedName name="QB_ROW_53340" localSheetId="2" hidden="1">'FY-2022 Budget'!$E$43</definedName>
    <definedName name="QB_ROW_54040" localSheetId="0" hidden="1">'FY-2020; 2017; 2018'!$E$75</definedName>
    <definedName name="QB_ROW_54040" localSheetId="1" hidden="1">'FY-2021 Budget'!$E$70</definedName>
    <definedName name="QB_ROW_54040" localSheetId="2" hidden="1">'FY-2022 Budget'!$E$70</definedName>
    <definedName name="QB_ROW_54340" localSheetId="0" hidden="1">'FY-2020; 2017; 2018'!$E$79</definedName>
    <definedName name="QB_ROW_54340" localSheetId="1" hidden="1">'FY-2021 Budget'!$E$74</definedName>
    <definedName name="QB_ROW_54340" localSheetId="2" hidden="1">'FY-2022 Budget'!$E$74</definedName>
    <definedName name="QB_ROW_55250" localSheetId="0" hidden="1">'FY-2020; 2017; 2018'!$F$76</definedName>
    <definedName name="QB_ROW_55250" localSheetId="1" hidden="1">'FY-2021 Budget'!$F$71</definedName>
    <definedName name="QB_ROW_55250" localSheetId="2" hidden="1">'FY-2022 Budget'!$F$71</definedName>
    <definedName name="QB_ROW_56250" localSheetId="0" hidden="1">'FY-2020; 2017; 2018'!$F$78</definedName>
    <definedName name="QB_ROW_56250" localSheetId="1" hidden="1">'FY-2021 Budget'!$F$73</definedName>
    <definedName name="QB_ROW_56250" localSheetId="2" hidden="1">'FY-2022 Budget'!$F$73</definedName>
    <definedName name="QB_ROW_60250" localSheetId="0" hidden="1">'FY-2020; 2017; 2018'!$F$17</definedName>
    <definedName name="QB_ROW_60250" localSheetId="1" hidden="1">'FY-2021 Budget'!$F$14</definedName>
    <definedName name="QB_ROW_60250" localSheetId="2" hidden="1">'FY-2022 Budget'!$F$13</definedName>
    <definedName name="QB_ROW_62250" localSheetId="0" hidden="1">'FY-2020; 2017; 2018'!$F$15</definedName>
    <definedName name="QB_ROW_62250" localSheetId="1" hidden="1">'FY-2021 Budget'!#REF!</definedName>
    <definedName name="QB_ROW_62250" localSheetId="2" hidden="1">'FY-2022 Budget'!#REF!</definedName>
    <definedName name="QB_ROW_6260" localSheetId="0" hidden="1">'FY-2020; 2017; 2018'!$G$67</definedName>
    <definedName name="QB_ROW_6260" localSheetId="1" hidden="1">'FY-2021 Budget'!$G$63</definedName>
    <definedName name="QB_ROW_6260" localSheetId="2" hidden="1">'FY-2022 Budget'!$G$63</definedName>
    <definedName name="QB_ROW_63250" localSheetId="0" hidden="1">'FY-2020; 2017; 2018'!$F$19</definedName>
    <definedName name="QB_ROW_63250" localSheetId="1" hidden="1">'FY-2021 Budget'!$F$16</definedName>
    <definedName name="QB_ROW_63250" localSheetId="2" hidden="1">'FY-2022 Budget'!$F$14</definedName>
    <definedName name="QB_ROW_64260" localSheetId="0" hidden="1">'FY-2020; 2017; 2018'!$G$66</definedName>
    <definedName name="QB_ROW_64260" localSheetId="1" hidden="1">'FY-2021 Budget'!$G$62</definedName>
    <definedName name="QB_ROW_64260" localSheetId="2" hidden="1">'FY-2022 Budget'!$G$62</definedName>
    <definedName name="QB_ROW_66040" localSheetId="0" hidden="1">'FY-2020; 2017; 2018'!$E$49</definedName>
    <definedName name="QB_ROW_66040" localSheetId="1" hidden="1">'FY-2021 Budget'!$E$45</definedName>
    <definedName name="QB_ROW_66040" localSheetId="2" hidden="1">'FY-2022 Budget'!$E$44</definedName>
    <definedName name="QB_ROW_66340" localSheetId="0" hidden="1">'FY-2020; 2017; 2018'!$E$58</definedName>
    <definedName name="QB_ROW_66340" localSheetId="1" hidden="1">'FY-2021 Budget'!$E$55</definedName>
    <definedName name="QB_ROW_66340" localSheetId="2" hidden="1">'FY-2022 Budget'!$E$54</definedName>
    <definedName name="QB_ROW_67250" localSheetId="0" hidden="1">'FY-2020; 2017; 2018'!$F$51</definedName>
    <definedName name="QB_ROW_67250" localSheetId="1" hidden="1">'FY-2021 Budget'!$F$47</definedName>
    <definedName name="QB_ROW_67250" localSheetId="2" hidden="1">'FY-2022 Budget'!$F$46</definedName>
    <definedName name="QB_ROW_68250" localSheetId="0" hidden="1">'FY-2020; 2017; 2018'!$F$52</definedName>
    <definedName name="QB_ROW_68250" localSheetId="1" hidden="1">'FY-2021 Budget'!$F$48</definedName>
    <definedName name="QB_ROW_68250" localSheetId="2" hidden="1">'FY-2022 Budget'!$F$47</definedName>
    <definedName name="QB_ROW_69250" localSheetId="0" hidden="1">'FY-2020; 2017; 2018'!$F$43</definedName>
    <definedName name="QB_ROW_69250" localSheetId="1" hidden="1">'FY-2021 Budget'!$F$39</definedName>
    <definedName name="QB_ROW_69250" localSheetId="2" hidden="1">'FY-2022 Budget'!$F$38</definedName>
    <definedName name="QB_ROW_70050" localSheetId="0" hidden="1">'FY-2020; 2017; 2018'!$F$54</definedName>
    <definedName name="QB_ROW_70050" localSheetId="1" hidden="1">'FY-2021 Budget'!$F$51</definedName>
    <definedName name="QB_ROW_70050" localSheetId="2" hidden="1">'FY-2022 Budget'!$F$50</definedName>
    <definedName name="QB_ROW_70260" localSheetId="0" hidden="1">'FY-2020; 2017; 2018'!#REF!</definedName>
    <definedName name="QB_ROW_70260" localSheetId="1" hidden="1">'FY-2021 Budget'!#REF!</definedName>
    <definedName name="QB_ROW_70260" localSheetId="2" hidden="1">'FY-2022 Budget'!#REF!</definedName>
    <definedName name="QB_ROW_70350" localSheetId="0" hidden="1">'FY-2020; 2017; 2018'!$F$57</definedName>
    <definedName name="QB_ROW_70350" localSheetId="1" hidden="1">'FY-2021 Budget'!$F$54</definedName>
    <definedName name="QB_ROW_70350" localSheetId="2" hidden="1">'FY-2022 Budget'!$F$53</definedName>
    <definedName name="QB_ROW_73040" localSheetId="0" hidden="1">'FY-2020; 2017; 2018'!$E$39</definedName>
    <definedName name="QB_ROW_73040" localSheetId="1" hidden="1">'FY-2021 Budget'!$E$35</definedName>
    <definedName name="QB_ROW_73040" localSheetId="2" hidden="1">'FY-2022 Budget'!$E$34</definedName>
    <definedName name="QB_ROW_73340" localSheetId="0" hidden="1">'FY-2020; 2017; 2018'!$E$44</definedName>
    <definedName name="QB_ROW_73340" localSheetId="1" hidden="1">'FY-2021 Budget'!$E$40</definedName>
    <definedName name="QB_ROW_73340" localSheetId="2" hidden="1">'FY-2022 Budget'!$E$39</definedName>
    <definedName name="QB_ROW_74040" localSheetId="0" hidden="1">'FY-2020; 2017; 2018'!$E$4</definedName>
    <definedName name="QB_ROW_74040" localSheetId="1" hidden="1">'FY-2021 Budget'!$E$4</definedName>
    <definedName name="QB_ROW_74040" localSheetId="2" hidden="1">'FY-2022 Budget'!$E$4</definedName>
    <definedName name="QB_ROW_74340" localSheetId="0" hidden="1">'FY-2020; 2017; 2018'!$E$8</definedName>
    <definedName name="QB_ROW_74340" localSheetId="1" hidden="1">'FY-2021 Budget'!$E$7</definedName>
    <definedName name="QB_ROW_74340" localSheetId="2" hidden="1">'FY-2022 Budget'!$E$6</definedName>
    <definedName name="QB_ROW_75250" localSheetId="0" hidden="1">'FY-2020; 2017; 2018'!$F$33</definedName>
    <definedName name="QB_ROW_75250" localSheetId="1" hidden="1">'FY-2021 Budget'!$F$29</definedName>
    <definedName name="QB_ROW_75250" localSheetId="2" hidden="1">'FY-2022 Budget'!$F$28</definedName>
    <definedName name="QB_ROW_80040" localSheetId="0" hidden="1">'FY-2020; 2017; 2018'!$E$64</definedName>
    <definedName name="QB_ROW_80040" localSheetId="1" hidden="1">'FY-2021 Budget'!$E$60</definedName>
    <definedName name="QB_ROW_80040" localSheetId="2" hidden="1">'FY-2022 Budget'!$E$59</definedName>
    <definedName name="QB_ROW_80340" localSheetId="0" hidden="1">'FY-2020; 2017; 2018'!$E$74</definedName>
    <definedName name="QB_ROW_80340" localSheetId="1" hidden="1">'FY-2021 Budget'!$E$69</definedName>
    <definedName name="QB_ROW_80340" localSheetId="2" hidden="1">'FY-2022 Budget'!$E$69</definedName>
    <definedName name="QB_ROW_81250" localSheetId="0" hidden="1">'FY-2020; 2017; 2018'!$F$77</definedName>
    <definedName name="QB_ROW_81250" localSheetId="1" hidden="1">'FY-2021 Budget'!$F$72</definedName>
    <definedName name="QB_ROW_81250" localSheetId="2" hidden="1">'FY-2022 Budget'!$F$72</definedName>
    <definedName name="QB_ROW_82250" localSheetId="0" hidden="1">'FY-2020; 2017; 2018'!$F$18</definedName>
    <definedName name="QB_ROW_82250" localSheetId="1" hidden="1">'FY-2021 Budget'!$F$15</definedName>
    <definedName name="QB_ROW_82250" localSheetId="2" hidden="1">'FY-2022 Budget'!#REF!</definedName>
    <definedName name="QB_ROW_83250" localSheetId="0" hidden="1">'FY-2020; 2017; 2018'!$F$50</definedName>
    <definedName name="QB_ROW_83250" localSheetId="1" hidden="1">'FY-2021 Budget'!$F$46</definedName>
    <definedName name="QB_ROW_83250" localSheetId="2" hidden="1">'FY-2022 Budget'!$F$45</definedName>
    <definedName name="QB_ROW_86321" localSheetId="0" hidden="1">'FY-2020; 2017; 2018'!$C$23</definedName>
    <definedName name="QB_ROW_86321" localSheetId="1" hidden="1">'FY-2021 Budget'!$C$20</definedName>
    <definedName name="QB_ROW_86321" localSheetId="2" hidden="1">'FY-2022 Budget'!$C$18</definedName>
    <definedName name="QB_ROW_91250" localSheetId="0" hidden="1">'FY-2020; 2017; 2018'!$F$32</definedName>
    <definedName name="QB_ROW_91250" localSheetId="1" hidden="1">'FY-2021 Budget'!$F$28</definedName>
    <definedName name="QB_ROW_91250" localSheetId="2" hidden="1">'FY-2022 Budget'!$F$27</definedName>
    <definedName name="QB_ROW_92250" localSheetId="0" hidden="1">'FY-2020; 2017; 2018'!$F$26</definedName>
    <definedName name="QB_ROW_92250" localSheetId="1" hidden="1">'FY-2021 Budget'!$F$23</definedName>
    <definedName name="QB_ROW_92250" localSheetId="2" hidden="1">'FY-2022 Budget'!$F$21</definedName>
    <definedName name="QB_ROW_97250" localSheetId="0" hidden="1">'FY-2020; 2017; 2018'!$F$53</definedName>
    <definedName name="QB_ROW_97250" localSheetId="1" hidden="1">'FY-2021 Budget'!$F$49</definedName>
    <definedName name="QB_ROW_97250" localSheetId="2" hidden="1">'FY-2022 Budget'!$F$48</definedName>
    <definedName name="QBCANSUPPORTUPDATE" localSheetId="0">TRUE</definedName>
    <definedName name="QBCANSUPPORTUPDATE" localSheetId="1">TRUE</definedName>
    <definedName name="QBCANSUPPORTUPDATE" localSheetId="2">TRUE</definedName>
    <definedName name="QBCOMPANYFILENAME" localSheetId="0">"C:\Users\Marilyn\Google Drive\Quickbooks\Blackmore Childrens Center.qbw"</definedName>
    <definedName name="QBCOMPANYFILENAME" localSheetId="1">"C:\Users\Marilyn\Google Drive\Quickbooks\Blackmore Childrens Center.qbw"</definedName>
    <definedName name="QBCOMPANYFILENAME" localSheetId="2">"C:\Users\Marilyn\Google Drive\Quickbooks\Blackmore Childrens Center.qbw"</definedName>
    <definedName name="QBENDDATE" localSheetId="0">20161231</definedName>
    <definedName name="QBENDDATE" localSheetId="1">20161231</definedName>
    <definedName name="QBENDDATE" localSheetId="2">20161231</definedName>
    <definedName name="QBHEADERSONSCREEN" localSheetId="0">FALSE</definedName>
    <definedName name="QBHEADERSONSCREEN" localSheetId="1">FALSE</definedName>
    <definedName name="QBHEADERSONSCREEN" localSheetId="2">FALSE</definedName>
    <definedName name="QBMETADATASIZE" localSheetId="0">5892</definedName>
    <definedName name="QBMETADATASIZE" localSheetId="1">5892</definedName>
    <definedName name="QBMETADATASIZE" localSheetId="2">5892</definedName>
    <definedName name="QBPRESERVECOLOR" localSheetId="0">TRUE</definedName>
    <definedName name="QBPRESERVECOLOR" localSheetId="1">TRUE</definedName>
    <definedName name="QBPRESERVECOLOR" localSheetId="2">TRUE</definedName>
    <definedName name="QBPRESERVEFONT" localSheetId="0">TRUE</definedName>
    <definedName name="QBPRESERVEFONT" localSheetId="1">TRUE</definedName>
    <definedName name="QBPRESERVEFONT" localSheetId="2">TRUE</definedName>
    <definedName name="QBPRESERVEROWHEIGHT" localSheetId="0">TRUE</definedName>
    <definedName name="QBPRESERVEROWHEIGHT" localSheetId="1">TRUE</definedName>
    <definedName name="QBPRESERVEROWHEIGHT" localSheetId="2">TRUE</definedName>
    <definedName name="QBPRESERVESPACE" localSheetId="0">TRUE</definedName>
    <definedName name="QBPRESERVESPACE" localSheetId="1">TRUE</definedName>
    <definedName name="QBPRESERVESPACE" localSheetId="2">TRUE</definedName>
    <definedName name="QBREPORTCOLAXIS" localSheetId="0">0</definedName>
    <definedName name="QBREPORTCOLAXIS" localSheetId="1">0</definedName>
    <definedName name="QBREPORTCOLAXIS" localSheetId="2">0</definedName>
    <definedName name="QBREPORTCOMPANYID" localSheetId="0">"0e269f9a5ad345edb06ffdc1691d493d"</definedName>
    <definedName name="QBREPORTCOMPANYID" localSheetId="1">"0e269f9a5ad345edb06ffdc1691d493d"</definedName>
    <definedName name="QBREPORTCOMPANYID" localSheetId="2">"0e269f9a5ad345edb06ffdc1691d493d"</definedName>
    <definedName name="QBREPORTCOMPARECOL_ANNUALBUDGET" localSheetId="0">FALSE</definedName>
    <definedName name="QBREPORTCOMPARECOL_ANNUALBUDGET" localSheetId="1">FALSE</definedName>
    <definedName name="QBREPORTCOMPARECOL_ANNUALBUDGET" localSheetId="2">FALSE</definedName>
    <definedName name="QBREPORTCOMPARECOL_AVGCOGS" localSheetId="0">FALSE</definedName>
    <definedName name="QBREPORTCOMPARECOL_AVGCOGS" localSheetId="1">FALSE</definedName>
    <definedName name="QBREPORTCOMPARECOL_AVGCOGS" localSheetId="2">FALSE</definedName>
    <definedName name="QBREPORTCOMPARECOL_AVGPRICE" localSheetId="0">FALSE</definedName>
    <definedName name="QBREPORTCOMPARECOL_AVGPRICE" localSheetId="1">FALSE</definedName>
    <definedName name="QBREPORTCOMPARECOL_AVGPRICE" localSheetId="2">FALSE</definedName>
    <definedName name="QBREPORTCOMPARECOL_BUDDIFF" localSheetId="0">FALSE</definedName>
    <definedName name="QBREPORTCOMPARECOL_BUDDIFF" localSheetId="1">FALSE</definedName>
    <definedName name="QBREPORTCOMPARECOL_BUDDIFF" localSheetId="2">FALSE</definedName>
    <definedName name="QBREPORTCOMPARECOL_BUDGET" localSheetId="0">FALSE</definedName>
    <definedName name="QBREPORTCOMPARECOL_BUDGET" localSheetId="1">FALSE</definedName>
    <definedName name="QBREPORTCOMPARECOL_BUDGET" localSheetId="2">FALSE</definedName>
    <definedName name="QBREPORTCOMPARECOL_BUDPCT" localSheetId="0">FALSE</definedName>
    <definedName name="QBREPORTCOMPARECOL_BUDPCT" localSheetId="1">FALSE</definedName>
    <definedName name="QBREPORTCOMPARECOL_BUDPCT" localSheetId="2">FALSE</definedName>
    <definedName name="QBREPORTCOMPARECOL_COGS" localSheetId="0">FALSE</definedName>
    <definedName name="QBREPORTCOMPARECOL_COGS" localSheetId="1">FALSE</definedName>
    <definedName name="QBREPORTCOMPARECOL_COGS" localSheetId="2">FALSE</definedName>
    <definedName name="QBREPORTCOMPARECOL_EXCLUDEAMOUNT" localSheetId="0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0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0">FALSE</definedName>
    <definedName name="QBREPORTCOMPARECOL_FORECAST" localSheetId="1">FALSE</definedName>
    <definedName name="QBREPORTCOMPARECOL_FORECAST" localSheetId="2">FALSE</definedName>
    <definedName name="QBREPORTCOMPARECOL_GROSSMARGIN" localSheetId="0">FALSE</definedName>
    <definedName name="QBREPORTCOMPARECOL_GROSSMARGIN" localSheetId="1">FALSE</definedName>
    <definedName name="QBREPORTCOMPARECOL_GROSSMARGIN" localSheetId="2">FALSE</definedName>
    <definedName name="QBREPORTCOMPARECOL_GROSSMARGINPCT" localSheetId="0">FALSE</definedName>
    <definedName name="QBREPORTCOMPARECOL_GROSSMARGINPCT" localSheetId="1">FALSE</definedName>
    <definedName name="QBREPORTCOMPARECOL_GROSSMARGINPCT" localSheetId="2">FALSE</definedName>
    <definedName name="QBREPORTCOMPARECOL_HOURS" localSheetId="0">FALSE</definedName>
    <definedName name="QBREPORTCOMPARECOL_HOURS" localSheetId="1">FALSE</definedName>
    <definedName name="QBREPORTCOMPARECOL_HOURS" localSheetId="2">FALSE</definedName>
    <definedName name="QBREPORTCOMPARECOL_PCTCOL" localSheetId="0">FALSE</definedName>
    <definedName name="QBREPORTCOMPARECOL_PCTCOL" localSheetId="1">FALSE</definedName>
    <definedName name="QBREPORTCOMPARECOL_PCTCOL" localSheetId="2">FALSE</definedName>
    <definedName name="QBREPORTCOMPARECOL_PCTEXPENSE" localSheetId="0">FALSE</definedName>
    <definedName name="QBREPORTCOMPARECOL_PCTEXPENSE" localSheetId="1">FALSE</definedName>
    <definedName name="QBREPORTCOMPARECOL_PCTEXPENSE" localSheetId="2">FALSE</definedName>
    <definedName name="QBREPORTCOMPARECOL_PCTINCOME" localSheetId="0">FALSE</definedName>
    <definedName name="QBREPORTCOMPARECOL_PCTINCOME" localSheetId="1">FALSE</definedName>
    <definedName name="QBREPORTCOMPARECOL_PCTINCOME" localSheetId="2">FALSE</definedName>
    <definedName name="QBREPORTCOMPARECOL_PCTOFSALES" localSheetId="0">FALSE</definedName>
    <definedName name="QBREPORTCOMPARECOL_PCTOFSALES" localSheetId="1">FALSE</definedName>
    <definedName name="QBREPORTCOMPARECOL_PCTOFSALES" localSheetId="2">FALSE</definedName>
    <definedName name="QBREPORTCOMPARECOL_PCTROW" localSheetId="0">FALSE</definedName>
    <definedName name="QBREPORTCOMPARECOL_PCTROW" localSheetId="1">FALSE</definedName>
    <definedName name="QBREPORTCOMPARECOL_PCTROW" localSheetId="2">FALSE</definedName>
    <definedName name="QBREPORTCOMPARECOL_PPDIFF" localSheetId="0">FALSE</definedName>
    <definedName name="QBREPORTCOMPARECOL_PPDIFF" localSheetId="1">FALSE</definedName>
    <definedName name="QBREPORTCOMPARECOL_PPDIFF" localSheetId="2">FALSE</definedName>
    <definedName name="QBREPORTCOMPARECOL_PPPCT" localSheetId="0">FALSE</definedName>
    <definedName name="QBREPORTCOMPARECOL_PPPCT" localSheetId="1">FALSE</definedName>
    <definedName name="QBREPORTCOMPARECOL_PPPCT" localSheetId="2">FALSE</definedName>
    <definedName name="QBREPORTCOMPARECOL_PREVPERIOD" localSheetId="0">FALSE</definedName>
    <definedName name="QBREPORTCOMPARECOL_PREVPERIOD" localSheetId="1">FALSE</definedName>
    <definedName name="QBREPORTCOMPARECOL_PREVPERIOD" localSheetId="2">FALSE</definedName>
    <definedName name="QBREPORTCOMPARECOL_PREVYEAR" localSheetId="0">FALSE</definedName>
    <definedName name="QBREPORTCOMPARECOL_PREVYEAR" localSheetId="1">FALSE</definedName>
    <definedName name="QBREPORTCOMPARECOL_PREVYEAR" localSheetId="2">FALSE</definedName>
    <definedName name="QBREPORTCOMPARECOL_PYDIFF" localSheetId="0">FALSE</definedName>
    <definedName name="QBREPORTCOMPARECOL_PYDIFF" localSheetId="1">FALSE</definedName>
    <definedName name="QBREPORTCOMPARECOL_PYDIFF" localSheetId="2">FALSE</definedName>
    <definedName name="QBREPORTCOMPARECOL_PYPCT" localSheetId="0">FALSE</definedName>
    <definedName name="QBREPORTCOMPARECOL_PYPCT" localSheetId="1">FALSE</definedName>
    <definedName name="QBREPORTCOMPARECOL_PYPCT" localSheetId="2">FALSE</definedName>
    <definedName name="QBREPORTCOMPARECOL_QTY" localSheetId="0">FALSE</definedName>
    <definedName name="QBREPORTCOMPARECOL_QTY" localSheetId="1">FALSE</definedName>
    <definedName name="QBREPORTCOMPARECOL_QTY" localSheetId="2">FALSE</definedName>
    <definedName name="QBREPORTCOMPARECOL_RATE" localSheetId="0">FALSE</definedName>
    <definedName name="QBREPORTCOMPARECOL_RATE" localSheetId="1">FALSE</definedName>
    <definedName name="QBREPORTCOMPARECOL_RATE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0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0">FALSE</definedName>
    <definedName name="QBREPORTCOMPARECOL_TRIPUNBILLEDMILES" localSheetId="1">FALSE</definedName>
    <definedName name="QBREPORTCOMPARECOL_TRIPUNBILLEDMILES" localSheetId="2">FALSE</definedName>
    <definedName name="QBREPORTCOMPARECOL_YTD" localSheetId="0">FALSE</definedName>
    <definedName name="QBREPORTCOMPARECOL_YTD" localSheetId="1">FALSE</definedName>
    <definedName name="QBREPORTCOMPARECOL_YTD" localSheetId="2">FALSE</definedName>
    <definedName name="QBREPORTCOMPARECOL_YTDBUDGET" localSheetId="0">FALSE</definedName>
    <definedName name="QBREPORTCOMPARECOL_YTDBUDGET" localSheetId="1">FALSE</definedName>
    <definedName name="QBREPORTCOMPARECOL_YTDBUDGET" localSheetId="2">FALSE</definedName>
    <definedName name="QBREPORTCOMPARECOL_YTDPCT" localSheetId="0">FALSE</definedName>
    <definedName name="QBREPORTCOMPARECOL_YTDPCT" localSheetId="1">FALSE</definedName>
    <definedName name="QBREPORTCOMPARECOL_YTDPCT" localSheetId="2">FALSE</definedName>
    <definedName name="QBREPORTROWAXIS" localSheetId="0">11</definedName>
    <definedName name="QBREPORTROWAXIS" localSheetId="1">11</definedName>
    <definedName name="QBREPORTROWAXIS" localSheetId="2">11</definedName>
    <definedName name="QBREPORTSUBCOLAXIS" localSheetId="0">0</definedName>
    <definedName name="QBREPORTSUBCOLAXIS" localSheetId="1">0</definedName>
    <definedName name="QBREPORTSUBCOLAXIS" localSheetId="2">0</definedName>
    <definedName name="QBREPORTTYPE" localSheetId="0">0</definedName>
    <definedName name="QBREPORTTYPE" localSheetId="1">0</definedName>
    <definedName name="QBREPORTTYPE" localSheetId="2">0</definedName>
    <definedName name="QBROWHEADERS" localSheetId="0">7</definedName>
    <definedName name="QBROWHEADERS" localSheetId="1">7</definedName>
    <definedName name="QBROWHEADERS" localSheetId="2">7</definedName>
    <definedName name="QBSTARTDATE" localSheetId="0">20160101</definedName>
    <definedName name="QBSTARTDATE" localSheetId="1">20160101</definedName>
    <definedName name="QBSTARTDATE" localSheetId="2">20160101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4" l="1"/>
  <c r="H6" i="4" l="1"/>
  <c r="H7" i="1" l="1"/>
  <c r="H74" i="4"/>
  <c r="H64" i="4"/>
  <c r="H58" i="4"/>
  <c r="H54" i="4"/>
  <c r="H43" i="4"/>
  <c r="H39" i="4"/>
  <c r="H33" i="4"/>
  <c r="H23" i="4"/>
  <c r="H15" i="4"/>
  <c r="H10" i="4"/>
  <c r="H17" i="4" l="1"/>
  <c r="H18" i="4" s="1"/>
  <c r="H75" i="4"/>
  <c r="H55" i="1"/>
  <c r="H76" i="4" l="1"/>
  <c r="H77" i="4" s="1"/>
  <c r="L79" i="3"/>
  <c r="J79" i="3"/>
  <c r="H79" i="3"/>
  <c r="L74" i="3"/>
  <c r="J74" i="3"/>
  <c r="L68" i="3"/>
  <c r="J68" i="3"/>
  <c r="H68" i="3"/>
  <c r="H74" i="3" s="1"/>
  <c r="L63" i="3"/>
  <c r="J63" i="3"/>
  <c r="H63" i="3"/>
  <c r="L58" i="3"/>
  <c r="L57" i="3"/>
  <c r="J57" i="3"/>
  <c r="J58" i="3" s="1"/>
  <c r="H57" i="3"/>
  <c r="H58" i="3" s="1"/>
  <c r="L48" i="3"/>
  <c r="J48" i="3"/>
  <c r="H48" i="3"/>
  <c r="L44" i="3"/>
  <c r="J44" i="3"/>
  <c r="H44" i="3"/>
  <c r="L38" i="3"/>
  <c r="J38" i="3"/>
  <c r="H38" i="3"/>
  <c r="L28" i="3"/>
  <c r="L80" i="3" s="1"/>
  <c r="J28" i="3"/>
  <c r="H28" i="3"/>
  <c r="L20" i="3"/>
  <c r="J20" i="3"/>
  <c r="H20" i="3"/>
  <c r="L13" i="3"/>
  <c r="L22" i="3" s="1"/>
  <c r="L23" i="3" s="1"/>
  <c r="L81" i="3" s="1"/>
  <c r="L82" i="3" s="1"/>
  <c r="J13" i="3"/>
  <c r="H13" i="3"/>
  <c r="L8" i="3"/>
  <c r="J8" i="3"/>
  <c r="J22" i="3" s="1"/>
  <c r="J23" i="3" s="1"/>
  <c r="H8" i="3"/>
  <c r="H22" i="3" s="1"/>
  <c r="H23" i="3" s="1"/>
  <c r="J80" i="3" l="1"/>
  <c r="J81" i="3" s="1"/>
  <c r="J82" i="3" s="1"/>
  <c r="H80" i="3"/>
  <c r="H81" i="3" s="1"/>
  <c r="H82" i="3" s="1"/>
  <c r="H74" i="1"/>
  <c r="H64" i="1"/>
  <c r="H69" i="1" s="1"/>
  <c r="H59" i="1"/>
  <c r="H44" i="1"/>
  <c r="H40" i="1"/>
  <c r="H34" i="1"/>
  <c r="H25" i="1"/>
  <c r="H17" i="1"/>
  <c r="H11" i="1"/>
  <c r="H19" i="1" l="1"/>
  <c r="H20" i="1" s="1"/>
  <c r="H75" i="1"/>
  <c r="H76" i="1" l="1"/>
  <c r="H77" i="1" s="1"/>
</calcChain>
</file>

<file path=xl/sharedStrings.xml><?xml version="1.0" encoding="utf-8"?>
<sst xmlns="http://schemas.openxmlformats.org/spreadsheetml/2006/main" count="238" uniqueCount="95">
  <si>
    <t>Ordinary Income/Expense</t>
  </si>
  <si>
    <t>Income</t>
  </si>
  <si>
    <t>Fundraiser</t>
  </si>
  <si>
    <t>Cookie Sale</t>
  </si>
  <si>
    <t>Pictures</t>
  </si>
  <si>
    <t>Book Fair/Santa event</t>
  </si>
  <si>
    <t>Total Fundraiser</t>
  </si>
  <si>
    <t>Gifts &amp; Contributions</t>
  </si>
  <si>
    <t>Restricted</t>
  </si>
  <si>
    <t>United Way Designations</t>
  </si>
  <si>
    <t>Unrestricted</t>
  </si>
  <si>
    <t>Total Gifts &amp; Contributions</t>
  </si>
  <si>
    <t>Program Fees</t>
  </si>
  <si>
    <t>Registration</t>
  </si>
  <si>
    <t>Wait List</t>
  </si>
  <si>
    <t>Tuition</t>
  </si>
  <si>
    <t>Field Trips/Enrichment</t>
  </si>
  <si>
    <t>Nappers/Key fob</t>
  </si>
  <si>
    <t>Total Program Fees</t>
  </si>
  <si>
    <t>Food Reimbursements</t>
  </si>
  <si>
    <t>Total Income</t>
  </si>
  <si>
    <t>Gross Profit</t>
  </si>
  <si>
    <t>Expense</t>
  </si>
  <si>
    <t>Tuition Discounts</t>
  </si>
  <si>
    <t>Scholarship Expense</t>
  </si>
  <si>
    <t>Sibling Discount</t>
  </si>
  <si>
    <t>Total Tuition Discounts</t>
  </si>
  <si>
    <t>Administration</t>
  </si>
  <si>
    <t>Bank Service Charges</t>
  </si>
  <si>
    <t>Contract Labor</t>
  </si>
  <si>
    <t>Dues &amp; Memberships</t>
  </si>
  <si>
    <t>Fundraising cost</t>
  </si>
  <si>
    <t>Internet/Website</t>
  </si>
  <si>
    <t>Meeting costs</t>
  </si>
  <si>
    <t>Insurance - Liability</t>
  </si>
  <si>
    <t>Telephone</t>
  </si>
  <si>
    <t>Total Administration</t>
  </si>
  <si>
    <t>Maintenance/Repair</t>
  </si>
  <si>
    <t>Building</t>
  </si>
  <si>
    <t>Equipment</t>
  </si>
  <si>
    <t>Maintenance supplies</t>
  </si>
  <si>
    <t>Cleaning Service-floors</t>
  </si>
  <si>
    <t>Total Maintenance/Repair</t>
  </si>
  <si>
    <t>Office Expense</t>
  </si>
  <si>
    <t>Office/Computer Supplies</t>
  </si>
  <si>
    <t>Postage and Delivery</t>
  </si>
  <si>
    <t>Total Office Expense</t>
  </si>
  <si>
    <t>Personnel Expense</t>
  </si>
  <si>
    <t>Gross Wages - Employees</t>
  </si>
  <si>
    <t>Payroll taxes</t>
  </si>
  <si>
    <t>Employee Benefits</t>
  </si>
  <si>
    <t>Workers Comp Insurance</t>
  </si>
  <si>
    <t>Staff Development</t>
  </si>
  <si>
    <t>Training</t>
  </si>
  <si>
    <t>Gifts &amp; Recognition</t>
  </si>
  <si>
    <t>Total Staff Development</t>
  </si>
  <si>
    <t>Total Personnel Expense</t>
  </si>
  <si>
    <t>Professional Fees</t>
  </si>
  <si>
    <t>Financial Services</t>
  </si>
  <si>
    <t>Payroll Service</t>
  </si>
  <si>
    <t>Misc. Fees</t>
  </si>
  <si>
    <t>Total Professional Fees</t>
  </si>
  <si>
    <t>Program Expense</t>
  </si>
  <si>
    <t>Food Expense</t>
  </si>
  <si>
    <t>Food</t>
  </si>
  <si>
    <t>Mileage Reimbursement</t>
  </si>
  <si>
    <t>Total Food Expense</t>
  </si>
  <si>
    <t>Enrichment</t>
  </si>
  <si>
    <t>Licenses and Permits</t>
  </si>
  <si>
    <t>Playground costs</t>
  </si>
  <si>
    <t>Supplies</t>
  </si>
  <si>
    <t>Total Program Expense</t>
  </si>
  <si>
    <t>Utilities</t>
  </si>
  <si>
    <t>Gas and Electric</t>
  </si>
  <si>
    <t>Trash Pickup</t>
  </si>
  <si>
    <t>Water</t>
  </si>
  <si>
    <t>Total Utilities</t>
  </si>
  <si>
    <t>Total Expense</t>
  </si>
  <si>
    <t>Net Ordinary Income</t>
  </si>
  <si>
    <t>Net Income</t>
  </si>
  <si>
    <t>FY-2017</t>
  </si>
  <si>
    <t>FY-2018</t>
  </si>
  <si>
    <t>FY-2020</t>
  </si>
  <si>
    <t>Registration; Wait List</t>
  </si>
  <si>
    <t>Financial</t>
  </si>
  <si>
    <t>Payroll Processing fee</t>
  </si>
  <si>
    <t>Gross Wages</t>
  </si>
  <si>
    <t>Grants</t>
  </si>
  <si>
    <t>July 2021-June 2021</t>
  </si>
  <si>
    <t>Fundraising</t>
  </si>
  <si>
    <t>Bank/credit card fees</t>
  </si>
  <si>
    <t>July 2022-June 2023</t>
  </si>
  <si>
    <t>Advertising/Marketing</t>
  </si>
  <si>
    <t>Grants &amp; Contributions</t>
  </si>
  <si>
    <t>Government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</si>
</sst>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1</xdr:row>
          <xdr:rowOff>38100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1</xdr:row>
          <xdr:rowOff>38100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83"/>
  <sheetViews>
    <sheetView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Q9" sqref="Q9"/>
    </sheetView>
  </sheetViews>
  <sheetFormatPr defaultRowHeight="15" x14ac:dyDescent="0.25"/>
  <cols>
    <col min="1" max="6" width="3" style="12" customWidth="1"/>
    <col min="7" max="7" width="21.7109375" style="12" customWidth="1"/>
    <col min="8" max="8" width="13" style="13" customWidth="1"/>
    <col min="9" max="9" width="1.85546875" style="12" customWidth="1"/>
    <col min="10" max="10" width="11" style="13" customWidth="1"/>
    <col min="11" max="11" width="2.5703125" customWidth="1"/>
    <col min="12" max="12" width="11" style="13" customWidth="1"/>
    <col min="13" max="13" width="1.5703125" customWidth="1"/>
  </cols>
  <sheetData>
    <row r="1" spans="1:12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82</v>
      </c>
      <c r="I1" s="9"/>
      <c r="J1" s="10" t="s">
        <v>80</v>
      </c>
      <c r="L1" s="10" t="s">
        <v>81</v>
      </c>
    </row>
    <row r="2" spans="1:12" ht="15.75" thickTop="1" x14ac:dyDescent="0.25">
      <c r="A2" s="1"/>
      <c r="B2" s="1" t="s">
        <v>0</v>
      </c>
      <c r="C2" s="1"/>
      <c r="D2" s="1"/>
      <c r="E2" s="1"/>
      <c r="F2" s="1"/>
      <c r="G2" s="1"/>
      <c r="H2" s="2"/>
      <c r="I2" s="1"/>
      <c r="J2" s="2"/>
      <c r="L2" s="2"/>
    </row>
    <row r="3" spans="1:12" x14ac:dyDescent="0.25">
      <c r="A3" s="1"/>
      <c r="B3" s="1"/>
      <c r="C3" s="1"/>
      <c r="D3" s="1" t="s">
        <v>1</v>
      </c>
      <c r="E3" s="1"/>
      <c r="F3" s="1"/>
      <c r="G3" s="1"/>
      <c r="H3" s="2"/>
      <c r="I3" s="1"/>
      <c r="J3" s="2"/>
      <c r="L3" s="2"/>
    </row>
    <row r="4" spans="1:12" x14ac:dyDescent="0.25">
      <c r="A4" s="1"/>
      <c r="B4" s="1"/>
      <c r="C4" s="1"/>
      <c r="D4" s="1"/>
      <c r="E4" s="1" t="s">
        <v>2</v>
      </c>
      <c r="F4" s="1"/>
      <c r="G4" s="1"/>
      <c r="H4" s="2"/>
      <c r="I4" s="1"/>
      <c r="J4" s="2"/>
      <c r="L4" s="2"/>
    </row>
    <row r="5" spans="1:12" x14ac:dyDescent="0.25">
      <c r="A5" s="1"/>
      <c r="B5" s="1"/>
      <c r="C5" s="1"/>
      <c r="D5" s="1"/>
      <c r="E5" s="1"/>
      <c r="F5" s="1" t="s">
        <v>3</v>
      </c>
      <c r="G5" s="1"/>
      <c r="H5" s="2">
        <v>0</v>
      </c>
      <c r="I5" s="1"/>
      <c r="J5" s="2">
        <v>1165</v>
      </c>
      <c r="L5" s="2">
        <v>1200</v>
      </c>
    </row>
    <row r="6" spans="1:12" x14ac:dyDescent="0.25">
      <c r="A6" s="1"/>
      <c r="B6" s="1"/>
      <c r="C6" s="1"/>
      <c r="D6" s="1"/>
      <c r="E6" s="1"/>
      <c r="F6" s="1" t="s">
        <v>4</v>
      </c>
      <c r="G6" s="1"/>
      <c r="H6" s="2">
        <v>900</v>
      </c>
      <c r="I6" s="1"/>
      <c r="J6" s="2">
        <v>800</v>
      </c>
      <c r="L6" s="2">
        <v>800</v>
      </c>
    </row>
    <row r="7" spans="1:12" ht="15.75" thickBot="1" x14ac:dyDescent="0.3">
      <c r="A7" s="1"/>
      <c r="B7" s="1"/>
      <c r="C7" s="1"/>
      <c r="D7" s="1"/>
      <c r="E7" s="1"/>
      <c r="F7" s="1" t="s">
        <v>5</v>
      </c>
      <c r="G7" s="1"/>
      <c r="H7" s="3">
        <v>1500</v>
      </c>
      <c r="I7" s="1"/>
      <c r="J7" s="3">
        <v>1459</v>
      </c>
      <c r="L7" s="3">
        <v>1530</v>
      </c>
    </row>
    <row r="8" spans="1:12" x14ac:dyDescent="0.25">
      <c r="A8" s="1"/>
      <c r="B8" s="1"/>
      <c r="C8" s="1"/>
      <c r="D8" s="1"/>
      <c r="E8" s="1" t="s">
        <v>6</v>
      </c>
      <c r="F8" s="1"/>
      <c r="G8" s="1"/>
      <c r="H8" s="2">
        <f>ROUND(SUM(H4:H7),5)</f>
        <v>2400</v>
      </c>
      <c r="I8" s="1"/>
      <c r="J8" s="2">
        <f>ROUND(SUM(J4:J7),5)</f>
        <v>3424</v>
      </c>
      <c r="L8" s="2">
        <f>ROUND(SUM(L4:L7),5)</f>
        <v>3530</v>
      </c>
    </row>
    <row r="9" spans="1:12" x14ac:dyDescent="0.25">
      <c r="A9" s="1"/>
      <c r="B9" s="1"/>
      <c r="C9" s="1"/>
      <c r="D9" s="1"/>
      <c r="E9" s="1" t="s">
        <v>7</v>
      </c>
      <c r="F9" s="1"/>
      <c r="G9" s="1"/>
      <c r="H9" s="2"/>
      <c r="I9" s="1"/>
      <c r="J9" s="2"/>
      <c r="L9" s="2"/>
    </row>
    <row r="10" spans="1:12" x14ac:dyDescent="0.25">
      <c r="A10" s="1"/>
      <c r="B10" s="1"/>
      <c r="C10" s="1"/>
      <c r="D10" s="1"/>
      <c r="E10" s="1"/>
      <c r="F10" s="1" t="s">
        <v>8</v>
      </c>
      <c r="G10" s="1"/>
      <c r="H10" s="2">
        <v>2000</v>
      </c>
      <c r="I10" s="1"/>
      <c r="J10" s="2">
        <v>2000</v>
      </c>
      <c r="L10" s="2">
        <v>2000</v>
      </c>
    </row>
    <row r="11" spans="1:12" x14ac:dyDescent="0.25">
      <c r="A11" s="1"/>
      <c r="B11" s="1"/>
      <c r="C11" s="1"/>
      <c r="D11" s="1"/>
      <c r="E11" s="1"/>
      <c r="F11" s="1" t="s">
        <v>9</v>
      </c>
      <c r="G11" s="1"/>
      <c r="H11" s="2">
        <v>500</v>
      </c>
      <c r="I11" s="1"/>
      <c r="J11" s="2">
        <v>525</v>
      </c>
      <c r="L11" s="2">
        <v>600</v>
      </c>
    </row>
    <row r="12" spans="1:12" ht="15.75" thickBot="1" x14ac:dyDescent="0.3">
      <c r="A12" s="1"/>
      <c r="B12" s="1"/>
      <c r="C12" s="1"/>
      <c r="D12" s="1"/>
      <c r="E12" s="1"/>
      <c r="F12" s="1" t="s">
        <v>10</v>
      </c>
      <c r="G12" s="1"/>
      <c r="H12" s="3">
        <v>7000</v>
      </c>
      <c r="I12" s="1"/>
      <c r="J12" s="3">
        <v>6500</v>
      </c>
      <c r="L12" s="3">
        <v>8000</v>
      </c>
    </row>
    <row r="13" spans="1:12" x14ac:dyDescent="0.25">
      <c r="A13" s="1"/>
      <c r="B13" s="1"/>
      <c r="C13" s="1"/>
      <c r="D13" s="1"/>
      <c r="E13" s="1" t="s">
        <v>11</v>
      </c>
      <c r="F13" s="1"/>
      <c r="G13" s="1"/>
      <c r="H13" s="2">
        <f>ROUND(SUM(H9:H12),5)</f>
        <v>9500</v>
      </c>
      <c r="I13" s="1"/>
      <c r="J13" s="2">
        <f>ROUND(SUM(J9:J12),5)</f>
        <v>9025</v>
      </c>
      <c r="L13" s="2">
        <f>ROUND(SUM(L9:L12),5)</f>
        <v>10600</v>
      </c>
    </row>
    <row r="14" spans="1:12" x14ac:dyDescent="0.25">
      <c r="A14" s="1"/>
      <c r="B14" s="1"/>
      <c r="C14" s="1"/>
      <c r="D14" s="1"/>
      <c r="E14" s="1" t="s">
        <v>12</v>
      </c>
      <c r="F14" s="1"/>
      <c r="G14" s="1"/>
      <c r="H14" s="2"/>
      <c r="I14" s="1"/>
      <c r="J14" s="2"/>
      <c r="L14" s="2"/>
    </row>
    <row r="15" spans="1:12" x14ac:dyDescent="0.25">
      <c r="A15" s="1"/>
      <c r="B15" s="1"/>
      <c r="C15" s="1"/>
      <c r="D15" s="1"/>
      <c r="E15" s="1"/>
      <c r="F15" s="1" t="s">
        <v>13</v>
      </c>
      <c r="G15" s="1"/>
      <c r="H15" s="2">
        <v>1000</v>
      </c>
      <c r="I15" s="1"/>
      <c r="J15" s="2">
        <v>1000</v>
      </c>
      <c r="L15" s="2">
        <v>1125</v>
      </c>
    </row>
    <row r="16" spans="1:12" x14ac:dyDescent="0.25">
      <c r="A16" s="1"/>
      <c r="B16" s="1"/>
      <c r="C16" s="1"/>
      <c r="D16" s="1"/>
      <c r="E16" s="1"/>
      <c r="F16" s="1" t="s">
        <v>14</v>
      </c>
      <c r="G16" s="1"/>
      <c r="H16" s="2">
        <v>6000</v>
      </c>
      <c r="I16" s="1"/>
      <c r="J16" s="2">
        <v>2000</v>
      </c>
      <c r="L16" s="2">
        <v>2825</v>
      </c>
    </row>
    <row r="17" spans="1:12" x14ac:dyDescent="0.25">
      <c r="A17" s="1"/>
      <c r="B17" s="1"/>
      <c r="C17" s="1"/>
      <c r="D17" s="1"/>
      <c r="E17" s="1"/>
      <c r="F17" s="1" t="s">
        <v>15</v>
      </c>
      <c r="G17" s="1"/>
      <c r="H17" s="2">
        <v>470000</v>
      </c>
      <c r="I17" s="1"/>
      <c r="J17" s="2">
        <v>494000</v>
      </c>
      <c r="L17" s="2">
        <v>516555</v>
      </c>
    </row>
    <row r="18" spans="1:12" x14ac:dyDescent="0.25">
      <c r="A18" s="1"/>
      <c r="B18" s="1"/>
      <c r="C18" s="1"/>
      <c r="D18" s="1"/>
      <c r="E18" s="1"/>
      <c r="F18" s="1" t="s">
        <v>16</v>
      </c>
      <c r="G18" s="1"/>
      <c r="H18" s="2">
        <v>400</v>
      </c>
      <c r="I18" s="1"/>
      <c r="J18" s="2">
        <v>400</v>
      </c>
      <c r="L18" s="2">
        <v>456</v>
      </c>
    </row>
    <row r="19" spans="1:12" ht="15.75" thickBot="1" x14ac:dyDescent="0.3">
      <c r="A19" s="1"/>
      <c r="B19" s="1"/>
      <c r="C19" s="1"/>
      <c r="D19" s="1"/>
      <c r="E19" s="1"/>
      <c r="F19" s="1" t="s">
        <v>17</v>
      </c>
      <c r="G19" s="1"/>
      <c r="H19" s="3">
        <v>360</v>
      </c>
      <c r="I19" s="1"/>
      <c r="J19" s="3">
        <v>360</v>
      </c>
      <c r="L19" s="3">
        <v>350</v>
      </c>
    </row>
    <row r="20" spans="1:12" x14ac:dyDescent="0.25">
      <c r="A20" s="1"/>
      <c r="B20" s="1"/>
      <c r="C20" s="1"/>
      <c r="D20" s="1"/>
      <c r="E20" s="1" t="s">
        <v>18</v>
      </c>
      <c r="F20" s="1"/>
      <c r="G20" s="1"/>
      <c r="H20" s="2">
        <f>ROUND(SUM(H14:H19),5)</f>
        <v>477760</v>
      </c>
      <c r="I20" s="1"/>
      <c r="J20" s="2">
        <f>ROUND(SUM(J14:J19),5)</f>
        <v>497760</v>
      </c>
      <c r="L20" s="2">
        <f>ROUND(SUM(L14:L19),5)</f>
        <v>521311</v>
      </c>
    </row>
    <row r="21" spans="1:12" ht="15.75" thickBot="1" x14ac:dyDescent="0.3">
      <c r="A21" s="1"/>
      <c r="B21" s="1"/>
      <c r="C21" s="1"/>
      <c r="D21" s="1"/>
      <c r="E21" s="1" t="s">
        <v>19</v>
      </c>
      <c r="F21" s="1"/>
      <c r="G21" s="1"/>
      <c r="H21" s="4">
        <v>0</v>
      </c>
      <c r="I21" s="1"/>
      <c r="J21" s="4">
        <v>3500</v>
      </c>
      <c r="L21" s="4">
        <v>4000</v>
      </c>
    </row>
    <row r="22" spans="1:12" ht="15.75" thickBot="1" x14ac:dyDescent="0.3">
      <c r="A22" s="1"/>
      <c r="B22" s="1"/>
      <c r="C22" s="1"/>
      <c r="D22" s="1" t="s">
        <v>20</v>
      </c>
      <c r="E22" s="1"/>
      <c r="F22" s="1"/>
      <c r="G22" s="1"/>
      <c r="H22" s="5">
        <f>ROUND(H3+H8+H13+SUM(H20:H21),5)</f>
        <v>489660</v>
      </c>
      <c r="I22" s="1"/>
      <c r="J22" s="5">
        <f>ROUND(J3+J8+J13+SUM(J20:J21),5)</f>
        <v>513709</v>
      </c>
      <c r="L22" s="5">
        <f>ROUND(L3+L8+L13+SUM(L20:L21),5)</f>
        <v>539441</v>
      </c>
    </row>
    <row r="23" spans="1:12" x14ac:dyDescent="0.25">
      <c r="A23" s="1"/>
      <c r="B23" s="1"/>
      <c r="C23" s="1" t="s">
        <v>21</v>
      </c>
      <c r="D23" s="1"/>
      <c r="E23" s="1"/>
      <c r="F23" s="1"/>
      <c r="G23" s="1"/>
      <c r="H23" s="2">
        <f>H22</f>
        <v>489660</v>
      </c>
      <c r="I23" s="1"/>
      <c r="J23" s="2">
        <f>J22</f>
        <v>513709</v>
      </c>
      <c r="L23" s="2">
        <f>L22</f>
        <v>539441</v>
      </c>
    </row>
    <row r="24" spans="1:12" x14ac:dyDescent="0.25">
      <c r="A24" s="1"/>
      <c r="B24" s="1"/>
      <c r="C24" s="1"/>
      <c r="D24" s="1" t="s">
        <v>22</v>
      </c>
      <c r="E24" s="1"/>
      <c r="F24" s="1"/>
      <c r="G24" s="1"/>
      <c r="H24" s="2"/>
      <c r="I24" s="1"/>
      <c r="J24" s="2"/>
      <c r="L24" s="2"/>
    </row>
    <row r="25" spans="1:12" x14ac:dyDescent="0.25">
      <c r="A25" s="1"/>
      <c r="B25" s="1"/>
      <c r="C25" s="1"/>
      <c r="D25" s="1"/>
      <c r="E25" s="1" t="s">
        <v>23</v>
      </c>
      <c r="F25" s="1"/>
      <c r="G25" s="1"/>
      <c r="H25" s="2"/>
      <c r="I25" s="1"/>
      <c r="J25" s="2"/>
      <c r="L25" s="2"/>
    </row>
    <row r="26" spans="1:12" x14ac:dyDescent="0.25">
      <c r="A26" s="1"/>
      <c r="B26" s="1"/>
      <c r="C26" s="1"/>
      <c r="D26" s="1"/>
      <c r="E26" s="1"/>
      <c r="F26" s="1" t="s">
        <v>24</v>
      </c>
      <c r="G26" s="1"/>
      <c r="H26" s="2">
        <v>7000</v>
      </c>
      <c r="I26" s="1"/>
      <c r="J26" s="2">
        <v>14000</v>
      </c>
      <c r="L26" s="2">
        <v>20000</v>
      </c>
    </row>
    <row r="27" spans="1:12" ht="15.75" thickBot="1" x14ac:dyDescent="0.3">
      <c r="A27" s="1"/>
      <c r="B27" s="1"/>
      <c r="C27" s="1"/>
      <c r="D27" s="1"/>
      <c r="E27" s="1"/>
      <c r="F27" s="1" t="s">
        <v>25</v>
      </c>
      <c r="G27" s="1"/>
      <c r="H27" s="3">
        <v>6000</v>
      </c>
      <c r="I27" s="1"/>
      <c r="J27" s="3">
        <v>7200</v>
      </c>
      <c r="L27" s="3">
        <v>6500</v>
      </c>
    </row>
    <row r="28" spans="1:12" x14ac:dyDescent="0.25">
      <c r="A28" s="1"/>
      <c r="B28" s="1"/>
      <c r="C28" s="1"/>
      <c r="D28" s="1"/>
      <c r="E28" s="1" t="s">
        <v>26</v>
      </c>
      <c r="F28" s="1"/>
      <c r="G28" s="1"/>
      <c r="H28" s="2">
        <f>ROUND(SUM(H25:H27),5)</f>
        <v>13000</v>
      </c>
      <c r="I28" s="1"/>
      <c r="J28" s="2">
        <f>ROUND(SUM(J25:J27),5)</f>
        <v>21200</v>
      </c>
      <c r="L28" s="2">
        <f>ROUND(SUM(L25:L27),5)</f>
        <v>26500</v>
      </c>
    </row>
    <row r="29" spans="1:12" x14ac:dyDescent="0.25">
      <c r="A29" s="1"/>
      <c r="B29" s="1"/>
      <c r="C29" s="1"/>
      <c r="D29" s="1"/>
      <c r="E29" s="1" t="s">
        <v>27</v>
      </c>
      <c r="F29" s="1"/>
      <c r="G29" s="1"/>
      <c r="H29" s="2"/>
      <c r="I29" s="1"/>
      <c r="J29" s="2"/>
      <c r="L29" s="2"/>
    </row>
    <row r="30" spans="1:12" x14ac:dyDescent="0.25">
      <c r="A30" s="1"/>
      <c r="B30" s="1"/>
      <c r="C30" s="1"/>
      <c r="D30" s="1"/>
      <c r="E30" s="1"/>
      <c r="F30" s="1" t="s">
        <v>28</v>
      </c>
      <c r="G30" s="1"/>
      <c r="H30" s="2">
        <v>200</v>
      </c>
      <c r="I30" s="1"/>
      <c r="J30" s="2">
        <v>50</v>
      </c>
      <c r="L30" s="2">
        <v>50</v>
      </c>
    </row>
    <row r="31" spans="1:12" x14ac:dyDescent="0.25">
      <c r="A31" s="1"/>
      <c r="B31" s="1"/>
      <c r="C31" s="1"/>
      <c r="D31" s="1"/>
      <c r="E31" s="1"/>
      <c r="F31" s="1" t="s">
        <v>29</v>
      </c>
      <c r="G31" s="1"/>
      <c r="H31" s="2">
        <v>500</v>
      </c>
      <c r="I31" s="1"/>
      <c r="J31" s="2">
        <v>1250</v>
      </c>
      <c r="L31" s="2">
        <v>600</v>
      </c>
    </row>
    <row r="32" spans="1:12" x14ac:dyDescent="0.25">
      <c r="A32" s="1"/>
      <c r="B32" s="1"/>
      <c r="C32" s="1"/>
      <c r="D32" s="1"/>
      <c r="E32" s="1"/>
      <c r="F32" s="1" t="s">
        <v>30</v>
      </c>
      <c r="G32" s="1"/>
      <c r="H32" s="2">
        <v>500</v>
      </c>
      <c r="I32" s="1"/>
      <c r="J32" s="2">
        <v>1500</v>
      </c>
      <c r="L32" s="2">
        <v>1500</v>
      </c>
    </row>
    <row r="33" spans="1:12" x14ac:dyDescent="0.25">
      <c r="A33" s="1"/>
      <c r="B33" s="1"/>
      <c r="C33" s="1"/>
      <c r="D33" s="1"/>
      <c r="E33" s="1"/>
      <c r="F33" s="1" t="s">
        <v>31</v>
      </c>
      <c r="G33" s="1"/>
      <c r="H33" s="2">
        <v>1400</v>
      </c>
      <c r="I33" s="1"/>
      <c r="J33" s="2">
        <v>1400</v>
      </c>
      <c r="L33" s="2">
        <v>1400</v>
      </c>
    </row>
    <row r="34" spans="1:12" x14ac:dyDescent="0.25">
      <c r="A34" s="1"/>
      <c r="B34" s="1"/>
      <c r="C34" s="1"/>
      <c r="D34" s="1"/>
      <c r="E34" s="1"/>
      <c r="F34" s="1" t="s">
        <v>32</v>
      </c>
      <c r="G34" s="1"/>
      <c r="H34" s="2">
        <v>1800</v>
      </c>
      <c r="I34" s="1"/>
      <c r="J34" s="2">
        <v>1000</v>
      </c>
      <c r="L34" s="2">
        <v>1000</v>
      </c>
    </row>
    <row r="35" spans="1:12" x14ac:dyDescent="0.25">
      <c r="A35" s="1"/>
      <c r="B35" s="1"/>
      <c r="C35" s="1"/>
      <c r="D35" s="1"/>
      <c r="E35" s="1"/>
      <c r="F35" s="1" t="s">
        <v>33</v>
      </c>
      <c r="G35" s="1"/>
      <c r="H35" s="2">
        <v>500</v>
      </c>
      <c r="I35" s="1"/>
      <c r="J35" s="2">
        <v>1400</v>
      </c>
      <c r="L35" s="2">
        <v>1500</v>
      </c>
    </row>
    <row r="36" spans="1:12" x14ac:dyDescent="0.25">
      <c r="A36" s="1"/>
      <c r="B36" s="1"/>
      <c r="C36" s="1"/>
      <c r="D36" s="1"/>
      <c r="E36" s="1"/>
      <c r="F36" s="1" t="s">
        <v>34</v>
      </c>
      <c r="G36" s="1"/>
      <c r="H36" s="2">
        <v>2625</v>
      </c>
      <c r="I36" s="1"/>
      <c r="J36" s="2">
        <v>2625</v>
      </c>
      <c r="L36" s="2">
        <v>2625</v>
      </c>
    </row>
    <row r="37" spans="1:12" ht="15.75" thickBot="1" x14ac:dyDescent="0.3">
      <c r="A37" s="1"/>
      <c r="B37" s="1"/>
      <c r="C37" s="1"/>
      <c r="D37" s="1"/>
      <c r="E37" s="1"/>
      <c r="F37" s="1" t="s">
        <v>35</v>
      </c>
      <c r="G37" s="1"/>
      <c r="H37" s="3">
        <v>1300</v>
      </c>
      <c r="I37" s="1"/>
      <c r="J37" s="3">
        <v>1300</v>
      </c>
      <c r="L37" s="3">
        <v>1300</v>
      </c>
    </row>
    <row r="38" spans="1:12" x14ac:dyDescent="0.25">
      <c r="A38" s="1"/>
      <c r="B38" s="1"/>
      <c r="C38" s="1"/>
      <c r="D38" s="1"/>
      <c r="E38" s="1" t="s">
        <v>36</v>
      </c>
      <c r="F38" s="1"/>
      <c r="G38" s="1"/>
      <c r="H38" s="2">
        <f>ROUND(SUM(H29:H37),5)</f>
        <v>8825</v>
      </c>
      <c r="I38" s="1"/>
      <c r="J38" s="2">
        <f>ROUND(SUM(J29:J37),5)</f>
        <v>10525</v>
      </c>
      <c r="L38" s="2">
        <f>ROUND(SUM(L29:L37),5)</f>
        <v>9975</v>
      </c>
    </row>
    <row r="39" spans="1:12" x14ac:dyDescent="0.25">
      <c r="A39" s="1"/>
      <c r="B39" s="1"/>
      <c r="C39" s="1"/>
      <c r="D39" s="1"/>
      <c r="E39" s="1" t="s">
        <v>37</v>
      </c>
      <c r="F39" s="1"/>
      <c r="G39" s="1"/>
      <c r="H39" s="2"/>
      <c r="I39" s="1"/>
      <c r="J39" s="2"/>
      <c r="L39" s="2"/>
    </row>
    <row r="40" spans="1:12" x14ac:dyDescent="0.25">
      <c r="A40" s="1"/>
      <c r="B40" s="1"/>
      <c r="C40" s="1"/>
      <c r="D40" s="1"/>
      <c r="E40" s="1"/>
      <c r="F40" s="1" t="s">
        <v>38</v>
      </c>
      <c r="G40" s="1"/>
      <c r="H40" s="2">
        <v>500</v>
      </c>
      <c r="I40" s="1"/>
      <c r="J40" s="2">
        <v>500</v>
      </c>
      <c r="L40" s="2">
        <v>500</v>
      </c>
    </row>
    <row r="41" spans="1:12" x14ac:dyDescent="0.25">
      <c r="A41" s="1"/>
      <c r="B41" s="1"/>
      <c r="C41" s="1"/>
      <c r="D41" s="1"/>
      <c r="E41" s="1"/>
      <c r="F41" s="1" t="s">
        <v>39</v>
      </c>
      <c r="G41" s="1"/>
      <c r="H41" s="2">
        <v>3000</v>
      </c>
      <c r="I41" s="1"/>
      <c r="J41" s="2">
        <v>6000</v>
      </c>
      <c r="L41" s="2">
        <v>2500</v>
      </c>
    </row>
    <row r="42" spans="1:12" x14ac:dyDescent="0.25">
      <c r="A42" s="1"/>
      <c r="B42" s="1"/>
      <c r="C42" s="1"/>
      <c r="D42" s="1"/>
      <c r="E42" s="1"/>
      <c r="F42" s="1" t="s">
        <v>40</v>
      </c>
      <c r="G42" s="1"/>
      <c r="H42" s="2">
        <v>835</v>
      </c>
      <c r="I42" s="1"/>
      <c r="J42" s="2">
        <v>2500</v>
      </c>
      <c r="L42" s="2">
        <v>1500</v>
      </c>
    </row>
    <row r="43" spans="1:12" ht="15.75" thickBot="1" x14ac:dyDescent="0.3">
      <c r="A43" s="1"/>
      <c r="B43" s="1"/>
      <c r="C43" s="1"/>
      <c r="D43" s="1"/>
      <c r="E43" s="1"/>
      <c r="F43" s="1" t="s">
        <v>41</v>
      </c>
      <c r="G43" s="1"/>
      <c r="H43" s="3">
        <v>800</v>
      </c>
      <c r="I43" s="1"/>
      <c r="J43" s="3">
        <v>1000</v>
      </c>
      <c r="L43" s="3">
        <v>1000</v>
      </c>
    </row>
    <row r="44" spans="1:12" x14ac:dyDescent="0.25">
      <c r="A44" s="1"/>
      <c r="B44" s="1"/>
      <c r="C44" s="1"/>
      <c r="D44" s="1"/>
      <c r="E44" s="1" t="s">
        <v>42</v>
      </c>
      <c r="F44" s="1"/>
      <c r="G44" s="1"/>
      <c r="H44" s="2">
        <f>ROUND(SUM(H39:H43),5)</f>
        <v>5135</v>
      </c>
      <c r="I44" s="1"/>
      <c r="J44" s="2">
        <f>ROUND(SUM(J39:J43),5)</f>
        <v>10000</v>
      </c>
      <c r="L44" s="2">
        <f>ROUND(SUM(L39:L43),5)</f>
        <v>5500</v>
      </c>
    </row>
    <row r="45" spans="1:12" x14ac:dyDescent="0.25">
      <c r="A45" s="1"/>
      <c r="B45" s="1"/>
      <c r="C45" s="1"/>
      <c r="D45" s="1"/>
      <c r="E45" s="1" t="s">
        <v>43</v>
      </c>
      <c r="F45" s="1"/>
      <c r="G45" s="1"/>
      <c r="H45" s="2"/>
      <c r="I45" s="1"/>
      <c r="J45" s="2"/>
      <c r="L45" s="2"/>
    </row>
    <row r="46" spans="1:12" x14ac:dyDescent="0.25">
      <c r="A46" s="1"/>
      <c r="B46" s="1"/>
      <c r="C46" s="1"/>
      <c r="D46" s="1"/>
      <c r="E46" s="1"/>
      <c r="F46" s="1" t="s">
        <v>44</v>
      </c>
      <c r="G46" s="1"/>
      <c r="H46" s="2">
        <v>1000</v>
      </c>
      <c r="I46" s="1"/>
      <c r="J46" s="2">
        <v>1200</v>
      </c>
      <c r="L46" s="2">
        <v>1200</v>
      </c>
    </row>
    <row r="47" spans="1:12" ht="15.75" thickBot="1" x14ac:dyDescent="0.3">
      <c r="A47" s="1"/>
      <c r="B47" s="1"/>
      <c r="C47" s="1"/>
      <c r="D47" s="1"/>
      <c r="E47" s="1"/>
      <c r="F47" s="1" t="s">
        <v>45</v>
      </c>
      <c r="G47" s="1"/>
      <c r="H47" s="3">
        <v>200</v>
      </c>
      <c r="I47" s="1"/>
      <c r="J47" s="3">
        <v>150</v>
      </c>
      <c r="L47" s="3">
        <v>150</v>
      </c>
    </row>
    <row r="48" spans="1:12" x14ac:dyDescent="0.25">
      <c r="A48" s="1"/>
      <c r="B48" s="1"/>
      <c r="C48" s="1"/>
      <c r="D48" s="1"/>
      <c r="E48" s="1" t="s">
        <v>46</v>
      </c>
      <c r="F48" s="1"/>
      <c r="G48" s="1"/>
      <c r="H48" s="2">
        <f>ROUND(SUM(H45:H47),5)</f>
        <v>1200</v>
      </c>
      <c r="I48" s="1"/>
      <c r="J48" s="2">
        <f>ROUND(SUM(J45:J47),5)</f>
        <v>1350</v>
      </c>
      <c r="L48" s="2">
        <f>ROUND(SUM(L45:L47),5)</f>
        <v>1350</v>
      </c>
    </row>
    <row r="49" spans="1:12" x14ac:dyDescent="0.25">
      <c r="A49" s="1"/>
      <c r="B49" s="1"/>
      <c r="C49" s="1"/>
      <c r="D49" s="1"/>
      <c r="E49" s="1" t="s">
        <v>47</v>
      </c>
      <c r="F49" s="1"/>
      <c r="G49" s="1"/>
      <c r="H49" s="2"/>
      <c r="I49" s="1"/>
      <c r="J49" s="2"/>
      <c r="L49" s="2"/>
    </row>
    <row r="50" spans="1:12" x14ac:dyDescent="0.25">
      <c r="A50" s="1"/>
      <c r="B50" s="1"/>
      <c r="C50" s="1"/>
      <c r="D50" s="1"/>
      <c r="E50" s="1"/>
      <c r="F50" s="1" t="s">
        <v>48</v>
      </c>
      <c r="G50" s="1"/>
      <c r="H50" s="2">
        <v>326000</v>
      </c>
      <c r="I50" s="1"/>
      <c r="J50" s="2">
        <v>326908</v>
      </c>
      <c r="L50" s="2">
        <v>340000</v>
      </c>
    </row>
    <row r="51" spans="1:12" x14ac:dyDescent="0.25">
      <c r="A51" s="1"/>
      <c r="B51" s="1"/>
      <c r="C51" s="1"/>
      <c r="D51" s="1"/>
      <c r="E51" s="1"/>
      <c r="F51" s="1" t="s">
        <v>49</v>
      </c>
      <c r="G51" s="1"/>
      <c r="H51" s="2">
        <v>25000</v>
      </c>
      <c r="I51" s="1"/>
      <c r="J51" s="2">
        <v>25000</v>
      </c>
      <c r="L51" s="2">
        <v>26000</v>
      </c>
    </row>
    <row r="52" spans="1:12" x14ac:dyDescent="0.25">
      <c r="A52" s="1"/>
      <c r="B52" s="1"/>
      <c r="C52" s="1"/>
      <c r="D52" s="1"/>
      <c r="E52" s="1"/>
      <c r="F52" s="1" t="s">
        <v>50</v>
      </c>
      <c r="G52" s="1"/>
      <c r="H52" s="2">
        <v>37500</v>
      </c>
      <c r="I52" s="1"/>
      <c r="J52" s="2">
        <v>40500</v>
      </c>
      <c r="L52" s="2">
        <v>47250</v>
      </c>
    </row>
    <row r="53" spans="1:12" x14ac:dyDescent="0.25">
      <c r="A53" s="1"/>
      <c r="B53" s="1"/>
      <c r="C53" s="1"/>
      <c r="D53" s="1"/>
      <c r="E53" s="1"/>
      <c r="F53" s="1" t="s">
        <v>51</v>
      </c>
      <c r="G53" s="1"/>
      <c r="H53" s="2">
        <v>2400</v>
      </c>
      <c r="I53" s="1"/>
      <c r="J53" s="2">
        <v>2400</v>
      </c>
      <c r="L53" s="2">
        <v>2400</v>
      </c>
    </row>
    <row r="54" spans="1:12" x14ac:dyDescent="0.25">
      <c r="A54" s="1"/>
      <c r="B54" s="1"/>
      <c r="C54" s="1"/>
      <c r="D54" s="1"/>
      <c r="E54" s="1"/>
      <c r="F54" s="1" t="s">
        <v>52</v>
      </c>
      <c r="G54" s="1"/>
      <c r="H54" s="2"/>
      <c r="I54" s="1"/>
      <c r="J54" s="2"/>
      <c r="L54" s="2"/>
    </row>
    <row r="55" spans="1:12" x14ac:dyDescent="0.25">
      <c r="A55" s="1"/>
      <c r="B55" s="1"/>
      <c r="C55" s="1"/>
      <c r="D55" s="1"/>
      <c r="E55" s="1"/>
      <c r="F55" s="1"/>
      <c r="G55" s="1" t="s">
        <v>53</v>
      </c>
      <c r="H55" s="2">
        <v>2000</v>
      </c>
      <c r="I55" s="1"/>
      <c r="J55" s="2">
        <v>3000</v>
      </c>
      <c r="L55" s="2">
        <v>4000</v>
      </c>
    </row>
    <row r="56" spans="1:12" ht="15.75" thickBot="1" x14ac:dyDescent="0.3">
      <c r="A56" s="1"/>
      <c r="B56" s="1"/>
      <c r="C56" s="1"/>
      <c r="D56" s="1"/>
      <c r="E56" s="1"/>
      <c r="F56" s="1"/>
      <c r="G56" s="1" t="s">
        <v>54</v>
      </c>
      <c r="H56" s="2">
        <v>2000</v>
      </c>
      <c r="I56" s="1"/>
      <c r="J56" s="2">
        <v>2500</v>
      </c>
      <c r="L56" s="2">
        <v>2700</v>
      </c>
    </row>
    <row r="57" spans="1:12" ht="15.75" thickBot="1" x14ac:dyDescent="0.3">
      <c r="A57" s="1"/>
      <c r="B57" s="1"/>
      <c r="C57" s="1"/>
      <c r="D57" s="1"/>
      <c r="E57" s="1"/>
      <c r="F57" s="1" t="s">
        <v>55</v>
      </c>
      <c r="G57" s="1"/>
      <c r="H57" s="5">
        <f>ROUND(SUM(H54:H56),5)</f>
        <v>4000</v>
      </c>
      <c r="I57" s="1"/>
      <c r="J57" s="5">
        <f>ROUND(SUM(J54:J56),5)</f>
        <v>5500</v>
      </c>
      <c r="L57" s="5">
        <f>ROUND(SUM(L54:L56),5)</f>
        <v>6700</v>
      </c>
    </row>
    <row r="58" spans="1:12" x14ac:dyDescent="0.25">
      <c r="A58" s="1"/>
      <c r="B58" s="1"/>
      <c r="C58" s="1"/>
      <c r="D58" s="1"/>
      <c r="E58" s="1" t="s">
        <v>56</v>
      </c>
      <c r="F58" s="1"/>
      <c r="G58" s="1"/>
      <c r="H58" s="2">
        <f>ROUND(SUM(H49:H53)+H57,5)</f>
        <v>394900</v>
      </c>
      <c r="I58" s="1"/>
      <c r="J58" s="2">
        <f>ROUND(SUM(J49:J53)+J57,5)</f>
        <v>400308</v>
      </c>
      <c r="L58" s="2">
        <f>ROUND(SUM(L49:L53)+L57,5)</f>
        <v>422350</v>
      </c>
    </row>
    <row r="59" spans="1:12" x14ac:dyDescent="0.25">
      <c r="A59" s="1"/>
      <c r="B59" s="1"/>
      <c r="C59" s="1"/>
      <c r="D59" s="1"/>
      <c r="E59" s="1" t="s">
        <v>57</v>
      </c>
      <c r="F59" s="1"/>
      <c r="G59" s="1"/>
      <c r="H59" s="2"/>
      <c r="I59" s="1"/>
      <c r="J59" s="2"/>
      <c r="L59" s="2"/>
    </row>
    <row r="60" spans="1:12" x14ac:dyDescent="0.25">
      <c r="A60" s="1"/>
      <c r="B60" s="1"/>
      <c r="C60" s="1"/>
      <c r="D60" s="1"/>
      <c r="E60" s="1"/>
      <c r="F60" s="1" t="s">
        <v>58</v>
      </c>
      <c r="G60" s="1"/>
      <c r="H60" s="2">
        <v>15600</v>
      </c>
      <c r="I60" s="1"/>
      <c r="J60" s="2">
        <v>14000</v>
      </c>
      <c r="L60" s="2">
        <v>14000</v>
      </c>
    </row>
    <row r="61" spans="1:12" x14ac:dyDescent="0.25">
      <c r="A61" s="1"/>
      <c r="B61" s="1"/>
      <c r="C61" s="1"/>
      <c r="D61" s="1"/>
      <c r="E61" s="1"/>
      <c r="F61" s="1" t="s">
        <v>59</v>
      </c>
      <c r="G61" s="1"/>
      <c r="H61" s="2">
        <v>2500</v>
      </c>
      <c r="I61" s="1"/>
      <c r="J61" s="2">
        <v>3200</v>
      </c>
      <c r="L61" s="2">
        <v>3200</v>
      </c>
    </row>
    <row r="62" spans="1:12" ht="15.75" thickBot="1" x14ac:dyDescent="0.3">
      <c r="A62" s="1"/>
      <c r="B62" s="1"/>
      <c r="C62" s="1"/>
      <c r="D62" s="1"/>
      <c r="E62" s="1"/>
      <c r="F62" s="1" t="s">
        <v>60</v>
      </c>
      <c r="G62" s="1"/>
      <c r="H62" s="3">
        <v>0</v>
      </c>
      <c r="I62" s="1"/>
      <c r="J62" s="3">
        <v>20</v>
      </c>
      <c r="L62" s="3">
        <v>20</v>
      </c>
    </row>
    <row r="63" spans="1:12" x14ac:dyDescent="0.25">
      <c r="A63" s="1"/>
      <c r="B63" s="1"/>
      <c r="C63" s="1"/>
      <c r="D63" s="1"/>
      <c r="E63" s="1" t="s">
        <v>61</v>
      </c>
      <c r="F63" s="1"/>
      <c r="G63" s="1"/>
      <c r="H63" s="2">
        <f>ROUND(SUM(H59:H62),5)</f>
        <v>18100</v>
      </c>
      <c r="I63" s="1"/>
      <c r="J63" s="2">
        <f>ROUND(SUM(J59:J62),5)</f>
        <v>17220</v>
      </c>
      <c r="L63" s="2">
        <f>ROUND(SUM(L59:L62),5)</f>
        <v>17220</v>
      </c>
    </row>
    <row r="64" spans="1:12" x14ac:dyDescent="0.25">
      <c r="A64" s="1"/>
      <c r="B64" s="1"/>
      <c r="C64" s="1"/>
      <c r="D64" s="1"/>
      <c r="E64" s="1" t="s">
        <v>62</v>
      </c>
      <c r="F64" s="1"/>
      <c r="G64" s="1"/>
      <c r="H64" s="2"/>
      <c r="I64" s="1"/>
      <c r="J64" s="2"/>
      <c r="L64" s="2"/>
    </row>
    <row r="65" spans="1:12" x14ac:dyDescent="0.25">
      <c r="A65" s="1"/>
      <c r="B65" s="1"/>
      <c r="C65" s="1"/>
      <c r="D65" s="1"/>
      <c r="E65" s="1"/>
      <c r="F65" s="1" t="s">
        <v>63</v>
      </c>
      <c r="G65" s="1"/>
      <c r="H65" s="2"/>
      <c r="I65" s="1"/>
      <c r="J65" s="2"/>
      <c r="L65" s="2"/>
    </row>
    <row r="66" spans="1:12" x14ac:dyDescent="0.25">
      <c r="A66" s="1"/>
      <c r="B66" s="1"/>
      <c r="C66" s="1"/>
      <c r="D66" s="1"/>
      <c r="E66" s="1"/>
      <c r="F66" s="1"/>
      <c r="G66" s="1" t="s">
        <v>64</v>
      </c>
      <c r="H66" s="2">
        <v>25000</v>
      </c>
      <c r="I66" s="1"/>
      <c r="J66" s="2">
        <v>27000</v>
      </c>
      <c r="L66" s="2">
        <v>27000</v>
      </c>
    </row>
    <row r="67" spans="1:12" ht="15.75" thickBot="1" x14ac:dyDescent="0.3">
      <c r="A67" s="1"/>
      <c r="B67" s="1"/>
      <c r="C67" s="1"/>
      <c r="D67" s="1"/>
      <c r="E67" s="1"/>
      <c r="F67" s="1"/>
      <c r="G67" s="1" t="s">
        <v>65</v>
      </c>
      <c r="H67" s="3">
        <v>2000</v>
      </c>
      <c r="I67" s="1"/>
      <c r="J67" s="3">
        <v>2400</v>
      </c>
      <c r="L67" s="3">
        <v>2400</v>
      </c>
    </row>
    <row r="68" spans="1:12" x14ac:dyDescent="0.25">
      <c r="A68" s="1"/>
      <c r="B68" s="1"/>
      <c r="C68" s="1"/>
      <c r="D68" s="1"/>
      <c r="E68" s="1"/>
      <c r="F68" s="1" t="s">
        <v>66</v>
      </c>
      <c r="G68" s="1"/>
      <c r="H68" s="2">
        <f>ROUND(SUM(H65:H67),5)</f>
        <v>27000</v>
      </c>
      <c r="I68" s="1"/>
      <c r="J68" s="2">
        <f>ROUND(SUM(J65:J67),5)</f>
        <v>29400</v>
      </c>
      <c r="L68" s="2">
        <f>ROUND(SUM(L65:L67),5)</f>
        <v>29400</v>
      </c>
    </row>
    <row r="69" spans="1:12" x14ac:dyDescent="0.25">
      <c r="A69" s="1"/>
      <c r="B69" s="1"/>
      <c r="C69" s="1"/>
      <c r="D69" s="1"/>
      <c r="E69" s="1"/>
      <c r="F69" s="1" t="s">
        <v>67</v>
      </c>
      <c r="G69" s="1"/>
      <c r="H69" s="2">
        <v>5000</v>
      </c>
      <c r="I69" s="1"/>
      <c r="J69" s="2">
        <v>4000</v>
      </c>
      <c r="L69" s="2">
        <v>4000</v>
      </c>
    </row>
    <row r="70" spans="1:12" x14ac:dyDescent="0.25">
      <c r="A70" s="1"/>
      <c r="B70" s="1"/>
      <c r="C70" s="1"/>
      <c r="D70" s="1"/>
      <c r="E70" s="1"/>
      <c r="F70" s="1" t="s">
        <v>68</v>
      </c>
      <c r="G70" s="1"/>
      <c r="H70" s="2">
        <v>100</v>
      </c>
      <c r="I70" s="1"/>
      <c r="J70" s="2">
        <v>1000</v>
      </c>
      <c r="L70" s="2">
        <v>900</v>
      </c>
    </row>
    <row r="71" spans="1:12" x14ac:dyDescent="0.25">
      <c r="A71" s="1"/>
      <c r="B71" s="1"/>
      <c r="C71" s="1"/>
      <c r="D71" s="1"/>
      <c r="E71" s="1"/>
      <c r="F71" s="1" t="s">
        <v>69</v>
      </c>
      <c r="G71" s="1"/>
      <c r="H71" s="2">
        <v>200</v>
      </c>
      <c r="I71" s="1"/>
      <c r="J71" s="2">
        <v>200</v>
      </c>
      <c r="L71" s="2">
        <v>200</v>
      </c>
    </row>
    <row r="72" spans="1:12" x14ac:dyDescent="0.25">
      <c r="A72" s="1"/>
      <c r="B72" s="1"/>
      <c r="C72" s="1"/>
      <c r="D72" s="1"/>
      <c r="E72" s="1"/>
      <c r="F72" s="1" t="s">
        <v>39</v>
      </c>
      <c r="G72" s="1"/>
      <c r="H72" s="2">
        <v>0</v>
      </c>
      <c r="I72" s="1"/>
      <c r="J72" s="2">
        <v>650</v>
      </c>
      <c r="L72" s="2">
        <v>650</v>
      </c>
    </row>
    <row r="73" spans="1:12" ht="15.75" thickBot="1" x14ac:dyDescent="0.3">
      <c r="A73" s="1"/>
      <c r="B73" s="1"/>
      <c r="C73" s="1"/>
      <c r="D73" s="1"/>
      <c r="E73" s="1"/>
      <c r="F73" s="1" t="s">
        <v>70</v>
      </c>
      <c r="G73" s="1"/>
      <c r="H73" s="3">
        <v>6200</v>
      </c>
      <c r="I73" s="1"/>
      <c r="J73" s="3">
        <v>6300</v>
      </c>
      <c r="L73" s="3">
        <v>6500</v>
      </c>
    </row>
    <row r="74" spans="1:12" x14ac:dyDescent="0.25">
      <c r="A74" s="1"/>
      <c r="B74" s="1"/>
      <c r="C74" s="1"/>
      <c r="D74" s="1"/>
      <c r="E74" s="1" t="s">
        <v>71</v>
      </c>
      <c r="F74" s="1"/>
      <c r="G74" s="1"/>
      <c r="H74" s="2">
        <f>ROUND(H64+SUM(H68:H73),5)</f>
        <v>38500</v>
      </c>
      <c r="I74" s="1"/>
      <c r="J74" s="2">
        <f>ROUND(J64+SUM(J68:J73),5)</f>
        <v>41550</v>
      </c>
      <c r="L74" s="2">
        <f>ROUND(L64+SUM(L68:L73),5)</f>
        <v>41650</v>
      </c>
    </row>
    <row r="75" spans="1:12" x14ac:dyDescent="0.25">
      <c r="A75" s="1"/>
      <c r="B75" s="1"/>
      <c r="C75" s="1"/>
      <c r="D75" s="1"/>
      <c r="E75" s="1" t="s">
        <v>72</v>
      </c>
      <c r="F75" s="1"/>
      <c r="G75" s="1"/>
      <c r="H75" s="2"/>
      <c r="I75" s="1"/>
      <c r="J75" s="2"/>
      <c r="L75" s="2"/>
    </row>
    <row r="76" spans="1:12" x14ac:dyDescent="0.25">
      <c r="A76" s="1"/>
      <c r="B76" s="1"/>
      <c r="C76" s="1"/>
      <c r="D76" s="1"/>
      <c r="E76" s="1"/>
      <c r="F76" s="1" t="s">
        <v>73</v>
      </c>
      <c r="G76" s="1"/>
      <c r="H76" s="2">
        <v>7000</v>
      </c>
      <c r="I76" s="1"/>
      <c r="J76" s="2">
        <v>7000</v>
      </c>
      <c r="L76" s="2">
        <v>7000</v>
      </c>
    </row>
    <row r="77" spans="1:12" x14ac:dyDescent="0.25">
      <c r="A77" s="1"/>
      <c r="B77" s="1"/>
      <c r="C77" s="1"/>
      <c r="D77" s="1"/>
      <c r="E77" s="1"/>
      <c r="F77" s="1" t="s">
        <v>74</v>
      </c>
      <c r="G77" s="1"/>
      <c r="H77" s="2">
        <v>1000</v>
      </c>
      <c r="I77" s="1"/>
      <c r="J77" s="2">
        <v>1100</v>
      </c>
      <c r="L77" s="2">
        <v>1100</v>
      </c>
    </row>
    <row r="78" spans="1:12" ht="15.75" thickBot="1" x14ac:dyDescent="0.3">
      <c r="A78" s="1"/>
      <c r="B78" s="1"/>
      <c r="C78" s="1"/>
      <c r="D78" s="1"/>
      <c r="E78" s="1"/>
      <c r="F78" s="1" t="s">
        <v>75</v>
      </c>
      <c r="G78" s="1"/>
      <c r="H78" s="4">
        <v>2000</v>
      </c>
      <c r="I78" s="1"/>
      <c r="J78" s="4">
        <v>2600</v>
      </c>
      <c r="L78" s="4">
        <v>2600</v>
      </c>
    </row>
    <row r="79" spans="1:12" ht="15.75" thickBot="1" x14ac:dyDescent="0.3">
      <c r="A79" s="1"/>
      <c r="B79" s="1"/>
      <c r="C79" s="1"/>
      <c r="D79" s="1"/>
      <c r="E79" s="1" t="s">
        <v>76</v>
      </c>
      <c r="F79" s="1"/>
      <c r="G79" s="1"/>
      <c r="H79" s="6">
        <f>ROUND(SUM(H75:H78),5)</f>
        <v>10000</v>
      </c>
      <c r="I79" s="1"/>
      <c r="J79" s="6">
        <f>ROUND(SUM(J75:J78),5)</f>
        <v>10700</v>
      </c>
      <c r="L79" s="6">
        <f>ROUND(SUM(L75:L78),5)</f>
        <v>10700</v>
      </c>
    </row>
    <row r="80" spans="1:12" ht="15.75" thickBot="1" x14ac:dyDescent="0.3">
      <c r="A80" s="1"/>
      <c r="B80" s="1"/>
      <c r="C80" s="1"/>
      <c r="D80" s="1" t="s">
        <v>77</v>
      </c>
      <c r="E80" s="1"/>
      <c r="F80" s="1"/>
      <c r="G80" s="1"/>
      <c r="H80" s="6">
        <f>ROUND(H24+H28+H38+H44+H48+H58+H63+H74+H79,5)</f>
        <v>489660</v>
      </c>
      <c r="I80" s="1"/>
      <c r="J80" s="6">
        <f>ROUND(J24+J28+J38+J44+J48+J58+J63+J74+J79,5)</f>
        <v>512853</v>
      </c>
      <c r="L80" s="6">
        <f>ROUND(L24+L28+L38+L44+L48+L58+L63+L74+L79,5)</f>
        <v>535245</v>
      </c>
    </row>
    <row r="81" spans="1:12" ht="15.75" thickBot="1" x14ac:dyDescent="0.3">
      <c r="A81" s="1"/>
      <c r="B81" s="1" t="s">
        <v>78</v>
      </c>
      <c r="C81" s="1"/>
      <c r="D81" s="1"/>
      <c r="E81" s="1"/>
      <c r="F81" s="1"/>
      <c r="G81" s="1"/>
      <c r="H81" s="6">
        <f>ROUND(H2+H23-H80,5)</f>
        <v>0</v>
      </c>
      <c r="I81" s="1"/>
      <c r="J81" s="6">
        <f>ROUND(J2+J23-J80,5)</f>
        <v>856</v>
      </c>
      <c r="L81" s="6">
        <f>ROUND(L2+L23-L80,5)</f>
        <v>4196</v>
      </c>
    </row>
    <row r="82" spans="1:12" s="8" customFormat="1" ht="12" thickBot="1" x14ac:dyDescent="0.25">
      <c r="A82" s="1" t="s">
        <v>79</v>
      </c>
      <c r="B82" s="1"/>
      <c r="C82" s="1"/>
      <c r="D82" s="1"/>
      <c r="E82" s="1"/>
      <c r="F82" s="1"/>
      <c r="G82" s="1"/>
      <c r="H82" s="7">
        <f>H81</f>
        <v>0</v>
      </c>
      <c r="I82" s="1"/>
      <c r="J82" s="7">
        <f>J81</f>
        <v>856</v>
      </c>
      <c r="L82" s="7">
        <f>L81</f>
        <v>4196</v>
      </c>
    </row>
    <row r="83" spans="1:12" ht="15.75" thickTop="1" x14ac:dyDescent="0.25"/>
  </sheetData>
  <pageMargins left="0.7" right="0.7" top="1" bottom="0.75" header="0.35" footer="0.3"/>
  <pageSetup scale="117" orientation="portrait" r:id="rId1"/>
  <headerFooter>
    <oddHeader>&amp;C&amp;"Arial,Bold"&amp;12 Blakemore Children's Center
&amp;14 Revenues &amp;&amp; Expenses
&amp;10FY-2017; FY 2018 Budgets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78"/>
  <sheetViews>
    <sheetView workbookViewId="0">
      <pane xSplit="7" ySplit="1" topLeftCell="H42" activePane="bottomRight" state="frozenSplit"/>
      <selection pane="topRight" activeCell="H1" sqref="H1"/>
      <selection pane="bottomLeft" activeCell="A2" sqref="A2"/>
      <selection pane="bottomRight" activeCell="T23" sqref="S23:T23"/>
    </sheetView>
  </sheetViews>
  <sheetFormatPr defaultRowHeight="15" x14ac:dyDescent="0.25"/>
  <cols>
    <col min="1" max="6" width="3" style="12" customWidth="1"/>
    <col min="7" max="7" width="25.85546875" style="12" customWidth="1"/>
    <col min="8" max="8" width="13" style="13" customWidth="1"/>
    <col min="9" max="9" width="1.85546875" style="12" customWidth="1"/>
  </cols>
  <sheetData>
    <row r="1" spans="1:9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88</v>
      </c>
      <c r="I1" s="9"/>
    </row>
    <row r="2" spans="1:9" ht="15.75" thickTop="1" x14ac:dyDescent="0.25">
      <c r="A2" s="1"/>
      <c r="B2" s="1" t="s">
        <v>0</v>
      </c>
      <c r="C2" s="1"/>
      <c r="D2" s="1"/>
      <c r="E2" s="1"/>
      <c r="F2" s="1"/>
      <c r="G2" s="1"/>
      <c r="H2" s="2"/>
      <c r="I2" s="1"/>
    </row>
    <row r="3" spans="1:9" x14ac:dyDescent="0.25">
      <c r="A3" s="1"/>
      <c r="B3" s="1"/>
      <c r="C3" s="1"/>
      <c r="D3" s="1" t="s">
        <v>1</v>
      </c>
      <c r="E3" s="1"/>
      <c r="F3" s="1"/>
      <c r="G3" s="1"/>
      <c r="H3" s="2"/>
      <c r="I3" s="1"/>
    </row>
    <row r="4" spans="1:9" x14ac:dyDescent="0.25">
      <c r="A4" s="1"/>
      <c r="B4" s="1"/>
      <c r="C4" s="1"/>
      <c r="D4" s="1"/>
      <c r="E4" s="1" t="s">
        <v>87</v>
      </c>
      <c r="F4" s="1"/>
      <c r="G4" s="1"/>
      <c r="H4" s="2"/>
      <c r="I4" s="1"/>
    </row>
    <row r="5" spans="1:9" x14ac:dyDescent="0.25">
      <c r="A5" s="1"/>
      <c r="B5" s="1"/>
      <c r="C5" s="1"/>
      <c r="D5" s="1"/>
      <c r="E5" s="1"/>
      <c r="F5" s="1" t="s">
        <v>4</v>
      </c>
      <c r="G5" s="1"/>
      <c r="H5" s="2">
        <v>900</v>
      </c>
      <c r="I5" s="1"/>
    </row>
    <row r="6" spans="1:9" ht="15.75" thickBot="1" x14ac:dyDescent="0.3">
      <c r="A6" s="1"/>
      <c r="B6" s="1"/>
      <c r="C6" s="1"/>
      <c r="D6" s="1"/>
      <c r="E6" s="1"/>
      <c r="F6" s="1" t="s">
        <v>5</v>
      </c>
      <c r="G6" s="1"/>
      <c r="H6" s="3">
        <v>800</v>
      </c>
      <c r="I6" s="1"/>
    </row>
    <row r="7" spans="1:9" x14ac:dyDescent="0.25">
      <c r="A7" s="1"/>
      <c r="B7" s="1"/>
      <c r="C7" s="1"/>
      <c r="D7" s="1"/>
      <c r="E7" s="1" t="s">
        <v>6</v>
      </c>
      <c r="F7" s="1"/>
      <c r="G7" s="1"/>
      <c r="H7" s="2">
        <f>ROUND(SUM(H4:H6),5)</f>
        <v>1700</v>
      </c>
      <c r="I7" s="1"/>
    </row>
    <row r="8" spans="1:9" x14ac:dyDescent="0.25">
      <c r="A8" s="1"/>
      <c r="B8" s="1"/>
      <c r="C8" s="1"/>
      <c r="D8" s="1"/>
      <c r="E8" s="1" t="s">
        <v>7</v>
      </c>
      <c r="F8" s="1"/>
      <c r="G8" s="1"/>
      <c r="H8" s="2"/>
      <c r="I8" s="1"/>
    </row>
    <row r="9" spans="1:9" x14ac:dyDescent="0.25">
      <c r="A9" s="1"/>
      <c r="B9" s="1"/>
      <c r="C9" s="1"/>
      <c r="D9" s="1"/>
      <c r="E9" s="1"/>
      <c r="F9" s="1" t="s">
        <v>8</v>
      </c>
      <c r="G9" s="1"/>
      <c r="H9" s="2">
        <v>1000</v>
      </c>
      <c r="I9" s="1"/>
    </row>
    <row r="10" spans="1:9" ht="15.75" thickBot="1" x14ac:dyDescent="0.3">
      <c r="A10" s="1"/>
      <c r="B10" s="1"/>
      <c r="C10" s="1"/>
      <c r="D10" s="1"/>
      <c r="E10" s="1"/>
      <c r="F10" s="1" t="s">
        <v>10</v>
      </c>
      <c r="G10" s="1"/>
      <c r="H10" s="3">
        <v>1750</v>
      </c>
      <c r="I10" s="1"/>
    </row>
    <row r="11" spans="1:9" x14ac:dyDescent="0.25">
      <c r="A11" s="1"/>
      <c r="B11" s="1"/>
      <c r="C11" s="1"/>
      <c r="D11" s="1"/>
      <c r="E11" s="1" t="s">
        <v>11</v>
      </c>
      <c r="F11" s="1"/>
      <c r="G11" s="1"/>
      <c r="H11" s="2">
        <f>ROUND(SUM(H8:H10),5)</f>
        <v>2750</v>
      </c>
      <c r="I11" s="1"/>
    </row>
    <row r="12" spans="1:9" x14ac:dyDescent="0.25">
      <c r="A12" s="1"/>
      <c r="B12" s="1"/>
      <c r="C12" s="1"/>
      <c r="D12" s="1"/>
      <c r="E12" s="1" t="s">
        <v>12</v>
      </c>
      <c r="F12" s="1"/>
      <c r="G12" s="1"/>
      <c r="H12" s="2"/>
      <c r="I12" s="1"/>
    </row>
    <row r="13" spans="1:9" x14ac:dyDescent="0.25">
      <c r="A13" s="1"/>
      <c r="B13" s="1"/>
      <c r="C13" s="1"/>
      <c r="D13" s="1"/>
      <c r="E13" s="1"/>
      <c r="F13" s="1" t="s">
        <v>83</v>
      </c>
      <c r="G13" s="1"/>
      <c r="H13" s="2">
        <v>6000</v>
      </c>
      <c r="I13" s="1"/>
    </row>
    <row r="14" spans="1:9" x14ac:dyDescent="0.25">
      <c r="A14" s="1"/>
      <c r="B14" s="1"/>
      <c r="C14" s="1"/>
      <c r="D14" s="1"/>
      <c r="E14" s="1"/>
      <c r="F14" s="1" t="s">
        <v>15</v>
      </c>
      <c r="G14" s="1"/>
      <c r="H14" s="2">
        <v>444000</v>
      </c>
      <c r="I14" s="1"/>
    </row>
    <row r="15" spans="1:9" x14ac:dyDescent="0.25">
      <c r="A15" s="1"/>
      <c r="B15" s="1"/>
      <c r="C15" s="1"/>
      <c r="D15" s="1"/>
      <c r="E15" s="1"/>
      <c r="F15" s="1" t="s">
        <v>16</v>
      </c>
      <c r="G15" s="1"/>
      <c r="H15" s="2">
        <v>300</v>
      </c>
      <c r="I15" s="1"/>
    </row>
    <row r="16" spans="1:9" ht="15.75" thickBot="1" x14ac:dyDescent="0.3">
      <c r="A16" s="1"/>
      <c r="B16" s="1"/>
      <c r="C16" s="1"/>
      <c r="D16" s="1"/>
      <c r="E16" s="1"/>
      <c r="F16" s="1" t="s">
        <v>17</v>
      </c>
      <c r="G16" s="1"/>
      <c r="H16" s="3">
        <v>250</v>
      </c>
      <c r="I16" s="1"/>
    </row>
    <row r="17" spans="1:9" ht="15.75" thickBot="1" x14ac:dyDescent="0.3">
      <c r="A17" s="1"/>
      <c r="B17" s="1"/>
      <c r="C17" s="1"/>
      <c r="D17" s="1"/>
      <c r="E17" s="1" t="s">
        <v>18</v>
      </c>
      <c r="F17" s="1"/>
      <c r="G17" s="1"/>
      <c r="H17" s="2">
        <f>ROUND(SUM(H12:H16),5)</f>
        <v>450550</v>
      </c>
      <c r="I17" s="1"/>
    </row>
    <row r="18" spans="1:9" ht="15.75" hidden="1" thickBot="1" x14ac:dyDescent="0.3">
      <c r="A18" s="1"/>
      <c r="B18" s="1"/>
      <c r="C18" s="1"/>
      <c r="D18" s="1"/>
      <c r="E18" s="1" t="s">
        <v>19</v>
      </c>
      <c r="F18" s="1"/>
      <c r="G18" s="1"/>
      <c r="H18" s="4">
        <v>0</v>
      </c>
      <c r="I18" s="1"/>
    </row>
    <row r="19" spans="1:9" ht="19.5" customHeight="1" thickBot="1" x14ac:dyDescent="0.3">
      <c r="A19" s="1"/>
      <c r="B19" s="1"/>
      <c r="C19" s="1"/>
      <c r="D19" s="1" t="s">
        <v>20</v>
      </c>
      <c r="E19" s="1"/>
      <c r="F19" s="1"/>
      <c r="G19" s="1"/>
      <c r="H19" s="5">
        <f>ROUND(H3+H7+H11+SUM(H17:H18),5)</f>
        <v>455000</v>
      </c>
      <c r="I19" s="1"/>
    </row>
    <row r="20" spans="1:9" ht="18" customHeight="1" x14ac:dyDescent="0.25">
      <c r="A20" s="1"/>
      <c r="B20" s="1"/>
      <c r="C20" s="1" t="s">
        <v>21</v>
      </c>
      <c r="D20" s="1"/>
      <c r="E20" s="1"/>
      <c r="F20" s="1"/>
      <c r="G20" s="1"/>
      <c r="H20" s="2">
        <f>H19</f>
        <v>455000</v>
      </c>
      <c r="I20" s="1"/>
    </row>
    <row r="21" spans="1:9" x14ac:dyDescent="0.25">
      <c r="A21" s="1"/>
      <c r="B21" s="1"/>
      <c r="C21" s="1"/>
      <c r="D21" s="1" t="s">
        <v>22</v>
      </c>
      <c r="E21" s="1"/>
      <c r="F21" s="1"/>
      <c r="G21" s="1"/>
      <c r="H21" s="2"/>
      <c r="I21" s="1"/>
    </row>
    <row r="22" spans="1:9" x14ac:dyDescent="0.25">
      <c r="A22" s="1"/>
      <c r="B22" s="1"/>
      <c r="C22" s="1"/>
      <c r="D22" s="1"/>
      <c r="E22" s="1" t="s">
        <v>23</v>
      </c>
      <c r="F22" s="1"/>
      <c r="G22" s="1"/>
      <c r="H22" s="2"/>
      <c r="I22" s="1"/>
    </row>
    <row r="23" spans="1:9" x14ac:dyDescent="0.25">
      <c r="A23" s="1"/>
      <c r="B23" s="1"/>
      <c r="C23" s="1"/>
      <c r="D23" s="1"/>
      <c r="E23" s="1"/>
      <c r="F23" s="1" t="s">
        <v>24</v>
      </c>
      <c r="G23" s="1"/>
      <c r="H23" s="2">
        <v>2000</v>
      </c>
      <c r="I23" s="1"/>
    </row>
    <row r="24" spans="1:9" ht="15.75" thickBot="1" x14ac:dyDescent="0.3">
      <c r="A24" s="1"/>
      <c r="B24" s="1"/>
      <c r="C24" s="1"/>
      <c r="D24" s="1"/>
      <c r="E24" s="1"/>
      <c r="F24" s="1" t="s">
        <v>25</v>
      </c>
      <c r="G24" s="1"/>
      <c r="H24" s="3">
        <v>3000</v>
      </c>
      <c r="I24" s="1"/>
    </row>
    <row r="25" spans="1:9" x14ac:dyDescent="0.25">
      <c r="A25" s="1"/>
      <c r="B25" s="1"/>
      <c r="C25" s="1"/>
      <c r="D25" s="1"/>
      <c r="E25" s="1" t="s">
        <v>26</v>
      </c>
      <c r="F25" s="1"/>
      <c r="G25" s="1"/>
      <c r="H25" s="2">
        <f>ROUND(SUM(H22:H24),5)</f>
        <v>5000</v>
      </c>
      <c r="I25" s="1"/>
    </row>
    <row r="26" spans="1:9" x14ac:dyDescent="0.25">
      <c r="A26" s="1"/>
      <c r="B26" s="1"/>
      <c r="C26" s="1"/>
      <c r="D26" s="1"/>
      <c r="E26" s="1" t="s">
        <v>27</v>
      </c>
      <c r="F26" s="1"/>
      <c r="G26" s="1"/>
      <c r="H26" s="2"/>
      <c r="I26" s="1"/>
    </row>
    <row r="27" spans="1:9" x14ac:dyDescent="0.25">
      <c r="A27" s="1"/>
      <c r="B27" s="1"/>
      <c r="C27" s="1"/>
      <c r="D27" s="1"/>
      <c r="E27" s="1"/>
      <c r="F27" s="1" t="s">
        <v>28</v>
      </c>
      <c r="G27" s="1"/>
      <c r="H27" s="2">
        <v>200</v>
      </c>
      <c r="I27" s="1"/>
    </row>
    <row r="28" spans="1:9" x14ac:dyDescent="0.25">
      <c r="A28" s="1"/>
      <c r="B28" s="1"/>
      <c r="C28" s="1"/>
      <c r="D28" s="1"/>
      <c r="E28" s="1"/>
      <c r="F28" s="1" t="s">
        <v>30</v>
      </c>
      <c r="G28" s="1"/>
      <c r="H28" s="2">
        <v>500</v>
      </c>
      <c r="I28" s="1"/>
    </row>
    <row r="29" spans="1:9" x14ac:dyDescent="0.25">
      <c r="A29" s="1"/>
      <c r="B29" s="1"/>
      <c r="C29" s="1"/>
      <c r="D29" s="1"/>
      <c r="E29" s="1"/>
      <c r="F29" s="1" t="s">
        <v>31</v>
      </c>
      <c r="G29" s="1"/>
      <c r="H29" s="2">
        <v>500</v>
      </c>
      <c r="I29" s="1"/>
    </row>
    <row r="30" spans="1:9" x14ac:dyDescent="0.25">
      <c r="A30" s="1"/>
      <c r="B30" s="1"/>
      <c r="C30" s="1"/>
      <c r="D30" s="1"/>
      <c r="E30" s="1"/>
      <c r="F30" s="1" t="s">
        <v>32</v>
      </c>
      <c r="G30" s="1"/>
      <c r="H30" s="2">
        <v>2500</v>
      </c>
      <c r="I30" s="1"/>
    </row>
    <row r="31" spans="1:9" x14ac:dyDescent="0.25">
      <c r="A31" s="1"/>
      <c r="B31" s="1"/>
      <c r="C31" s="1"/>
      <c r="D31" s="1"/>
      <c r="E31" s="1"/>
      <c r="F31" s="1" t="s">
        <v>33</v>
      </c>
      <c r="G31" s="1"/>
      <c r="H31" s="2">
        <v>250</v>
      </c>
      <c r="I31" s="1"/>
    </row>
    <row r="32" spans="1:9" x14ac:dyDescent="0.25">
      <c r="A32" s="1"/>
      <c r="B32" s="1"/>
      <c r="C32" s="1"/>
      <c r="D32" s="1"/>
      <c r="E32" s="1"/>
      <c r="F32" s="1" t="s">
        <v>34</v>
      </c>
      <c r="G32" s="1"/>
      <c r="H32" s="2">
        <v>2625</v>
      </c>
      <c r="I32" s="1"/>
    </row>
    <row r="33" spans="1:9" ht="15.75" thickBot="1" x14ac:dyDescent="0.3">
      <c r="A33" s="1"/>
      <c r="B33" s="1"/>
      <c r="C33" s="1"/>
      <c r="D33" s="1"/>
      <c r="E33" s="1"/>
      <c r="F33" s="1" t="s">
        <v>35</v>
      </c>
      <c r="G33" s="1"/>
      <c r="H33" s="3">
        <v>1300</v>
      </c>
      <c r="I33" s="1"/>
    </row>
    <row r="34" spans="1:9" x14ac:dyDescent="0.25">
      <c r="A34" s="1"/>
      <c r="B34" s="1"/>
      <c r="C34" s="1"/>
      <c r="D34" s="1"/>
      <c r="E34" s="1" t="s">
        <v>36</v>
      </c>
      <c r="F34" s="1"/>
      <c r="G34" s="1"/>
      <c r="H34" s="2">
        <f>ROUND(SUM(H26:H33),5)</f>
        <v>7875</v>
      </c>
      <c r="I34" s="1"/>
    </row>
    <row r="35" spans="1:9" x14ac:dyDescent="0.25">
      <c r="A35" s="1"/>
      <c r="B35" s="1"/>
      <c r="C35" s="1"/>
      <c r="D35" s="1"/>
      <c r="E35" s="1" t="s">
        <v>37</v>
      </c>
      <c r="F35" s="1"/>
      <c r="G35" s="1"/>
      <c r="H35" s="2"/>
      <c r="I35" s="1"/>
    </row>
    <row r="36" spans="1:9" x14ac:dyDescent="0.25">
      <c r="A36" s="1"/>
      <c r="B36" s="1"/>
      <c r="C36" s="1"/>
      <c r="D36" s="1"/>
      <c r="E36" s="1"/>
      <c r="F36" s="1" t="s">
        <v>38</v>
      </c>
      <c r="G36" s="1"/>
      <c r="H36" s="2">
        <v>250</v>
      </c>
      <c r="I36" s="1"/>
    </row>
    <row r="37" spans="1:9" x14ac:dyDescent="0.25">
      <c r="A37" s="1"/>
      <c r="B37" s="1"/>
      <c r="C37" s="1"/>
      <c r="D37" s="1"/>
      <c r="E37" s="1"/>
      <c r="F37" s="1" t="s">
        <v>39</v>
      </c>
      <c r="G37" s="1"/>
      <c r="H37" s="2">
        <v>3000</v>
      </c>
      <c r="I37" s="1"/>
    </row>
    <row r="38" spans="1:9" x14ac:dyDescent="0.25">
      <c r="A38" s="1"/>
      <c r="B38" s="1"/>
      <c r="C38" s="1"/>
      <c r="D38" s="1"/>
      <c r="E38" s="1"/>
      <c r="F38" s="1" t="s">
        <v>40</v>
      </c>
      <c r="G38" s="1"/>
      <c r="H38" s="2">
        <v>1000</v>
      </c>
      <c r="I38" s="1"/>
    </row>
    <row r="39" spans="1:9" ht="14.45" customHeight="1" thickBot="1" x14ac:dyDescent="0.3">
      <c r="A39" s="1"/>
      <c r="B39" s="1"/>
      <c r="C39" s="1"/>
      <c r="D39" s="1"/>
      <c r="E39" s="1"/>
      <c r="F39" s="1" t="s">
        <v>41</v>
      </c>
      <c r="G39" s="1"/>
      <c r="H39" s="3">
        <v>500</v>
      </c>
      <c r="I39" s="1"/>
    </row>
    <row r="40" spans="1:9" x14ac:dyDescent="0.25">
      <c r="A40" s="1"/>
      <c r="B40" s="1"/>
      <c r="C40" s="1"/>
      <c r="D40" s="1"/>
      <c r="E40" s="1" t="s">
        <v>42</v>
      </c>
      <c r="F40" s="1"/>
      <c r="G40" s="1"/>
      <c r="H40" s="2">
        <f>ROUND(SUM(H35:H39),5)</f>
        <v>4750</v>
      </c>
      <c r="I40" s="1"/>
    </row>
    <row r="41" spans="1:9" ht="15" customHeight="1" x14ac:dyDescent="0.25">
      <c r="A41" s="1"/>
      <c r="B41" s="1"/>
      <c r="C41" s="1"/>
      <c r="D41" s="1"/>
      <c r="E41" s="1" t="s">
        <v>43</v>
      </c>
      <c r="F41" s="1"/>
      <c r="G41" s="1"/>
      <c r="H41" s="2"/>
      <c r="I41" s="1"/>
    </row>
    <row r="42" spans="1:9" x14ac:dyDescent="0.25">
      <c r="A42" s="1"/>
      <c r="B42" s="1"/>
      <c r="C42" s="1"/>
      <c r="D42" s="1"/>
      <c r="E42" s="1"/>
      <c r="F42" s="1" t="s">
        <v>44</v>
      </c>
      <c r="G42" s="1"/>
      <c r="H42" s="2">
        <v>2000</v>
      </c>
      <c r="I42" s="1"/>
    </row>
    <row r="43" spans="1:9" ht="15.75" thickBot="1" x14ac:dyDescent="0.3">
      <c r="A43" s="1"/>
      <c r="B43" s="1"/>
      <c r="C43" s="1"/>
      <c r="D43" s="1"/>
      <c r="E43" s="1"/>
      <c r="F43" s="1" t="s">
        <v>45</v>
      </c>
      <c r="G43" s="1"/>
      <c r="H43" s="3">
        <v>300</v>
      </c>
      <c r="I43" s="1"/>
    </row>
    <row r="44" spans="1:9" ht="16.149999999999999" customHeight="1" x14ac:dyDescent="0.25">
      <c r="A44" s="1"/>
      <c r="B44" s="1"/>
      <c r="C44" s="1"/>
      <c r="D44" s="1"/>
      <c r="E44" s="1" t="s">
        <v>46</v>
      </c>
      <c r="F44" s="1"/>
      <c r="G44" s="1"/>
      <c r="H44" s="2">
        <f>ROUND(SUM(H41:H43),5)</f>
        <v>2300</v>
      </c>
      <c r="I44" s="1"/>
    </row>
    <row r="45" spans="1:9" ht="23.45" customHeight="1" x14ac:dyDescent="0.25">
      <c r="A45" s="1"/>
      <c r="B45" s="1"/>
      <c r="C45" s="1"/>
      <c r="D45" s="1"/>
      <c r="E45" s="1" t="s">
        <v>47</v>
      </c>
      <c r="F45" s="1"/>
      <c r="G45" s="1"/>
      <c r="H45" s="2"/>
      <c r="I45" s="1"/>
    </row>
    <row r="46" spans="1:9" x14ac:dyDescent="0.25">
      <c r="A46" s="1"/>
      <c r="B46" s="1"/>
      <c r="C46" s="1"/>
      <c r="D46" s="1"/>
      <c r="E46" s="1"/>
      <c r="F46" s="1" t="s">
        <v>86</v>
      </c>
      <c r="G46" s="1"/>
      <c r="H46" s="2">
        <v>354000</v>
      </c>
      <c r="I46" s="1"/>
    </row>
    <row r="47" spans="1:9" x14ac:dyDescent="0.25">
      <c r="A47" s="1"/>
      <c r="B47" s="1"/>
      <c r="C47" s="1"/>
      <c r="D47" s="1"/>
      <c r="E47" s="1"/>
      <c r="F47" s="1" t="s">
        <v>49</v>
      </c>
      <c r="G47" s="1"/>
      <c r="H47" s="2">
        <v>27000</v>
      </c>
      <c r="I47" s="1"/>
    </row>
    <row r="48" spans="1:9" x14ac:dyDescent="0.25">
      <c r="A48" s="1"/>
      <c r="B48" s="1"/>
      <c r="C48" s="1"/>
      <c r="D48" s="1"/>
      <c r="E48" s="1"/>
      <c r="F48" s="1" t="s">
        <v>50</v>
      </c>
      <c r="G48" s="1"/>
      <c r="H48" s="2">
        <v>32000</v>
      </c>
      <c r="I48" s="1"/>
    </row>
    <row r="49" spans="1:9" x14ac:dyDescent="0.25">
      <c r="A49" s="1"/>
      <c r="B49" s="1"/>
      <c r="C49" s="1"/>
      <c r="D49" s="1"/>
      <c r="E49" s="1"/>
      <c r="F49" s="1" t="s">
        <v>51</v>
      </c>
      <c r="G49" s="1"/>
      <c r="H49" s="2">
        <v>2400</v>
      </c>
      <c r="I49" s="1"/>
    </row>
    <row r="50" spans="1:9" ht="15.75" thickBot="1" x14ac:dyDescent="0.3">
      <c r="A50" s="1"/>
      <c r="B50" s="1"/>
      <c r="C50" s="1"/>
      <c r="D50" s="1"/>
      <c r="E50" s="1"/>
      <c r="F50" s="1" t="s">
        <v>85</v>
      </c>
      <c r="G50" s="1"/>
      <c r="H50" s="3">
        <v>2600</v>
      </c>
      <c r="I50" s="1"/>
    </row>
    <row r="51" spans="1:9" hidden="1" x14ac:dyDescent="0.25">
      <c r="A51" s="1"/>
      <c r="B51" s="1"/>
      <c r="C51" s="1"/>
      <c r="D51" s="1"/>
      <c r="E51" s="1"/>
      <c r="F51" s="1" t="s">
        <v>52</v>
      </c>
      <c r="G51" s="1"/>
      <c r="H51" s="2">
        <v>1700</v>
      </c>
      <c r="I51" s="1"/>
    </row>
    <row r="52" spans="1:9" hidden="1" x14ac:dyDescent="0.25">
      <c r="A52" s="1"/>
      <c r="B52" s="1"/>
      <c r="C52" s="1"/>
      <c r="D52" s="1"/>
      <c r="E52" s="1"/>
      <c r="F52" s="1"/>
      <c r="G52" s="1" t="s">
        <v>53</v>
      </c>
      <c r="H52" s="2"/>
      <c r="I52" s="1"/>
    </row>
    <row r="53" spans="1:9" ht="15.75" hidden="1" thickBot="1" x14ac:dyDescent="0.3">
      <c r="A53" s="1"/>
      <c r="B53" s="1"/>
      <c r="C53" s="1"/>
      <c r="D53" s="1"/>
      <c r="E53" s="1"/>
      <c r="F53" s="1"/>
      <c r="G53" s="1" t="s">
        <v>54</v>
      </c>
      <c r="H53" s="2"/>
      <c r="I53" s="1"/>
    </row>
    <row r="54" spans="1:9" ht="15.75" hidden="1" thickBot="1" x14ac:dyDescent="0.3">
      <c r="A54" s="1"/>
      <c r="B54" s="1"/>
      <c r="C54" s="1"/>
      <c r="D54" s="1"/>
      <c r="E54" s="1"/>
      <c r="F54" s="1" t="s">
        <v>55</v>
      </c>
      <c r="G54" s="1"/>
      <c r="H54" s="5"/>
      <c r="I54" s="1"/>
    </row>
    <row r="55" spans="1:9" x14ac:dyDescent="0.25">
      <c r="A55" s="1"/>
      <c r="B55" s="1"/>
      <c r="C55" s="1"/>
      <c r="D55" s="1"/>
      <c r="E55" s="1" t="s">
        <v>56</v>
      </c>
      <c r="F55" s="1"/>
      <c r="G55" s="1"/>
      <c r="H55" s="2">
        <f>ROUND(SUM(H45:H51)+H54,5)</f>
        <v>419700</v>
      </c>
      <c r="I55" s="1"/>
    </row>
    <row r="56" spans="1:9" hidden="1" x14ac:dyDescent="0.25">
      <c r="A56" s="1"/>
      <c r="B56" s="1"/>
      <c r="C56" s="1"/>
      <c r="D56" s="1"/>
      <c r="E56" s="1" t="s">
        <v>57</v>
      </c>
      <c r="F56" s="1"/>
      <c r="G56" s="1"/>
      <c r="H56" s="2"/>
      <c r="I56" s="1"/>
    </row>
    <row r="57" spans="1:9" hidden="1" x14ac:dyDescent="0.25">
      <c r="A57" s="1"/>
      <c r="B57" s="1"/>
      <c r="C57" s="1"/>
      <c r="D57" s="1"/>
      <c r="E57" s="1"/>
      <c r="F57" s="1" t="s">
        <v>84</v>
      </c>
      <c r="G57" s="1"/>
      <c r="H57" s="2"/>
      <c r="I57" s="1"/>
    </row>
    <row r="58" spans="1:9" ht="15.75" hidden="1" thickBot="1" x14ac:dyDescent="0.3">
      <c r="A58" s="1"/>
      <c r="B58" s="1"/>
      <c r="C58" s="1"/>
      <c r="D58" s="1"/>
      <c r="E58" s="1"/>
      <c r="F58" s="1" t="s">
        <v>59</v>
      </c>
      <c r="G58" s="1"/>
      <c r="H58" s="3"/>
      <c r="I58" s="1"/>
    </row>
    <row r="59" spans="1:9" hidden="1" x14ac:dyDescent="0.25">
      <c r="A59" s="1"/>
      <c r="B59" s="1"/>
      <c r="C59" s="1"/>
      <c r="D59" s="1"/>
      <c r="E59" s="1" t="s">
        <v>61</v>
      </c>
      <c r="F59" s="1"/>
      <c r="G59" s="1"/>
      <c r="H59" s="2">
        <f>ROUND(SUM(H56:H58),5)</f>
        <v>0</v>
      </c>
      <c r="I59" s="1"/>
    </row>
    <row r="60" spans="1:9" x14ac:dyDescent="0.25">
      <c r="A60" s="1"/>
      <c r="B60" s="1"/>
      <c r="C60" s="1"/>
      <c r="D60" s="1"/>
      <c r="E60" s="1" t="s">
        <v>62</v>
      </c>
      <c r="F60" s="1"/>
      <c r="G60" s="1"/>
      <c r="H60" s="2"/>
      <c r="I60" s="1"/>
    </row>
    <row r="61" spans="1:9" x14ac:dyDescent="0.25">
      <c r="A61" s="1"/>
      <c r="B61" s="1"/>
      <c r="C61" s="1"/>
      <c r="D61" s="1"/>
      <c r="E61" s="1"/>
      <c r="F61" s="1" t="s">
        <v>63</v>
      </c>
      <c r="G61" s="1"/>
      <c r="H61" s="2"/>
      <c r="I61" s="1"/>
    </row>
    <row r="62" spans="1:9" x14ac:dyDescent="0.25">
      <c r="A62" s="1"/>
      <c r="B62" s="1"/>
      <c r="C62" s="1"/>
      <c r="D62" s="1"/>
      <c r="E62" s="1"/>
      <c r="F62" s="1"/>
      <c r="G62" s="1" t="s">
        <v>64</v>
      </c>
      <c r="H62" s="2">
        <v>25000</v>
      </c>
      <c r="I62" s="1"/>
    </row>
    <row r="63" spans="1:9" ht="15.75" thickBot="1" x14ac:dyDescent="0.3">
      <c r="A63" s="1"/>
      <c r="B63" s="1"/>
      <c r="C63" s="1"/>
      <c r="D63" s="1"/>
      <c r="E63" s="1"/>
      <c r="F63" s="1"/>
      <c r="G63" s="1" t="s">
        <v>65</v>
      </c>
      <c r="H63" s="3">
        <v>1800</v>
      </c>
      <c r="I63" s="1"/>
    </row>
    <row r="64" spans="1:9" x14ac:dyDescent="0.25">
      <c r="A64" s="1"/>
      <c r="B64" s="1"/>
      <c r="C64" s="1"/>
      <c r="D64" s="1"/>
      <c r="E64" s="1"/>
      <c r="F64" s="1" t="s">
        <v>66</v>
      </c>
      <c r="G64" s="1"/>
      <c r="H64" s="2">
        <f>ROUND(SUM(H61:H63),5)</f>
        <v>26800</v>
      </c>
      <c r="I64" s="1"/>
    </row>
    <row r="65" spans="1:9" x14ac:dyDescent="0.25">
      <c r="A65" s="1"/>
      <c r="B65" s="1"/>
      <c r="C65" s="1"/>
      <c r="D65" s="1"/>
      <c r="E65" s="1"/>
      <c r="F65" s="1" t="s">
        <v>67</v>
      </c>
      <c r="G65" s="1"/>
      <c r="H65" s="2">
        <v>3075</v>
      </c>
      <c r="I65" s="1"/>
    </row>
    <row r="66" spans="1:9" x14ac:dyDescent="0.25">
      <c r="A66" s="1"/>
      <c r="B66" s="1"/>
      <c r="C66" s="1"/>
      <c r="D66" s="1"/>
      <c r="E66" s="1"/>
      <c r="F66" s="1" t="s">
        <v>68</v>
      </c>
      <c r="G66" s="1"/>
      <c r="H66" s="2">
        <v>1000</v>
      </c>
      <c r="I66" s="1"/>
    </row>
    <row r="67" spans="1:9" x14ac:dyDescent="0.25">
      <c r="A67" s="1"/>
      <c r="B67" s="1"/>
      <c r="C67" s="1"/>
      <c r="D67" s="1"/>
      <c r="E67" s="1"/>
      <c r="F67" s="1" t="s">
        <v>69</v>
      </c>
      <c r="G67" s="1"/>
      <c r="H67" s="2">
        <v>1400</v>
      </c>
      <c r="I67" s="1"/>
    </row>
    <row r="68" spans="1:9" ht="15.75" thickBot="1" x14ac:dyDescent="0.3">
      <c r="A68" s="1"/>
      <c r="B68" s="1"/>
      <c r="C68" s="1"/>
      <c r="D68" s="1"/>
      <c r="E68" s="1"/>
      <c r="F68" s="1" t="s">
        <v>70</v>
      </c>
      <c r="G68" s="1"/>
      <c r="H68" s="3">
        <v>7000</v>
      </c>
      <c r="I68" s="1"/>
    </row>
    <row r="69" spans="1:9" x14ac:dyDescent="0.25">
      <c r="A69" s="1"/>
      <c r="B69" s="1"/>
      <c r="C69" s="1"/>
      <c r="D69" s="1"/>
      <c r="E69" s="1" t="s">
        <v>71</v>
      </c>
      <c r="F69" s="1"/>
      <c r="G69" s="1"/>
      <c r="H69" s="2">
        <f>ROUND(H60+SUM(H64:H68),5)</f>
        <v>39275</v>
      </c>
      <c r="I69" s="1"/>
    </row>
    <row r="70" spans="1:9" x14ac:dyDescent="0.25">
      <c r="A70" s="1"/>
      <c r="B70" s="1"/>
      <c r="C70" s="1"/>
      <c r="D70" s="1"/>
      <c r="E70" s="1" t="s">
        <v>72</v>
      </c>
      <c r="F70" s="1"/>
      <c r="G70" s="1"/>
      <c r="H70" s="2"/>
      <c r="I70" s="1"/>
    </row>
    <row r="71" spans="1:9" x14ac:dyDescent="0.25">
      <c r="A71" s="1"/>
      <c r="B71" s="1"/>
      <c r="C71" s="1"/>
      <c r="D71" s="1"/>
      <c r="E71" s="1"/>
      <c r="F71" s="1" t="s">
        <v>73</v>
      </c>
      <c r="G71" s="1"/>
      <c r="H71" s="2">
        <v>7000</v>
      </c>
      <c r="I71" s="1"/>
    </row>
    <row r="72" spans="1:9" x14ac:dyDescent="0.25">
      <c r="A72" s="1"/>
      <c r="B72" s="1"/>
      <c r="C72" s="1"/>
      <c r="D72" s="1"/>
      <c r="E72" s="1"/>
      <c r="F72" s="1" t="s">
        <v>74</v>
      </c>
      <c r="G72" s="1"/>
      <c r="H72" s="2">
        <v>1000</v>
      </c>
      <c r="I72" s="1"/>
    </row>
    <row r="73" spans="1:9" ht="15.75" thickBot="1" x14ac:dyDescent="0.3">
      <c r="A73" s="1"/>
      <c r="B73" s="1"/>
      <c r="C73" s="1"/>
      <c r="D73" s="1"/>
      <c r="E73" s="1"/>
      <c r="F73" s="1" t="s">
        <v>75</v>
      </c>
      <c r="G73" s="1"/>
      <c r="H73" s="4">
        <v>2000</v>
      </c>
      <c r="I73" s="1"/>
    </row>
    <row r="74" spans="1:9" ht="15.75" thickBot="1" x14ac:dyDescent="0.3">
      <c r="A74" s="1"/>
      <c r="B74" s="1"/>
      <c r="C74" s="1"/>
      <c r="D74" s="1"/>
      <c r="E74" s="1" t="s">
        <v>76</v>
      </c>
      <c r="F74" s="1"/>
      <c r="G74" s="1"/>
      <c r="H74" s="6">
        <f>ROUND(SUM(H70:H73),5)</f>
        <v>10000</v>
      </c>
      <c r="I74" s="1"/>
    </row>
    <row r="75" spans="1:9" ht="15.75" thickBot="1" x14ac:dyDescent="0.3">
      <c r="A75" s="1"/>
      <c r="B75" s="1"/>
      <c r="C75" s="1"/>
      <c r="D75" s="1" t="s">
        <v>77</v>
      </c>
      <c r="E75" s="1"/>
      <c r="F75" s="1"/>
      <c r="G75" s="1"/>
      <c r="H75" s="6">
        <f>ROUND(H21+H25+H34+H40+H44+H55+H59+H69+H74,5)</f>
        <v>488900</v>
      </c>
      <c r="I75" s="1"/>
    </row>
    <row r="76" spans="1:9" ht="15.75" thickBot="1" x14ac:dyDescent="0.3">
      <c r="A76" s="1"/>
      <c r="B76" s="1" t="s">
        <v>78</v>
      </c>
      <c r="C76" s="1"/>
      <c r="D76" s="1"/>
      <c r="E76" s="1"/>
      <c r="F76" s="1"/>
      <c r="G76" s="1"/>
      <c r="H76" s="6">
        <f>ROUND(H2+H20-H75,5)</f>
        <v>-33900</v>
      </c>
      <c r="I76" s="1"/>
    </row>
    <row r="77" spans="1:9" s="8" customFormat="1" ht="15" customHeight="1" thickBot="1" x14ac:dyDescent="0.25">
      <c r="A77" s="1" t="s">
        <v>79</v>
      </c>
      <c r="B77" s="1"/>
      <c r="C77" s="1"/>
      <c r="D77" s="1"/>
      <c r="E77" s="1"/>
      <c r="F77" s="1"/>
      <c r="G77" s="1"/>
      <c r="H77" s="7">
        <f>H76</f>
        <v>-33900</v>
      </c>
      <c r="I77" s="1"/>
    </row>
    <row r="78" spans="1:9" ht="15.75" thickTop="1" x14ac:dyDescent="0.25"/>
  </sheetData>
  <pageMargins left="0.7" right="0.7" top="1.1000000000000001" bottom="0.75" header="0.35" footer="0.3"/>
  <pageSetup orientation="portrait" r:id="rId1"/>
  <headerFooter>
    <oddHeader>&amp;C&amp;"Arial,Bold"&amp;12 Blakemore Children's Center
&amp;14 Budget - Fiscal Year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I78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AB65" sqref="AB65"/>
    </sheetView>
  </sheetViews>
  <sheetFormatPr defaultRowHeight="15" x14ac:dyDescent="0.25"/>
  <cols>
    <col min="1" max="6" width="3" style="12" customWidth="1"/>
    <col min="7" max="7" width="30.140625" style="12" customWidth="1"/>
    <col min="8" max="8" width="13" style="13" customWidth="1"/>
    <col min="9" max="9" width="1.85546875" style="12" customWidth="1"/>
  </cols>
  <sheetData>
    <row r="1" spans="1:9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91</v>
      </c>
      <c r="I1" s="9"/>
    </row>
    <row r="2" spans="1:9" ht="15.75" thickTop="1" x14ac:dyDescent="0.25">
      <c r="A2" s="1"/>
      <c r="B2" s="1" t="s">
        <v>0</v>
      </c>
      <c r="C2" s="1"/>
      <c r="D2" s="1"/>
      <c r="E2" s="1"/>
      <c r="F2" s="1"/>
      <c r="G2" s="1"/>
      <c r="H2" s="2"/>
      <c r="I2" s="1"/>
    </row>
    <row r="3" spans="1:9" x14ac:dyDescent="0.25">
      <c r="A3" s="1"/>
      <c r="B3" s="1"/>
      <c r="C3" s="1"/>
      <c r="D3" s="1" t="s">
        <v>1</v>
      </c>
      <c r="E3" s="1"/>
      <c r="F3" s="1"/>
      <c r="G3" s="1"/>
      <c r="H3" s="2"/>
      <c r="I3" s="1"/>
    </row>
    <row r="4" spans="1:9" x14ac:dyDescent="0.25">
      <c r="A4" s="1"/>
      <c r="B4" s="1"/>
      <c r="C4" s="1"/>
      <c r="D4" s="1"/>
      <c r="E4" s="1" t="s">
        <v>89</v>
      </c>
      <c r="F4" s="1"/>
      <c r="G4" s="1"/>
      <c r="H4" s="2"/>
      <c r="I4" s="1"/>
    </row>
    <row r="5" spans="1:9" ht="15.75" thickBot="1" x14ac:dyDescent="0.3">
      <c r="A5" s="1"/>
      <c r="B5" s="1"/>
      <c r="C5" s="1"/>
      <c r="D5" s="1"/>
      <c r="E5" s="1"/>
      <c r="F5" s="1" t="s">
        <v>89</v>
      </c>
      <c r="G5" s="1"/>
      <c r="H5" s="3">
        <v>2500</v>
      </c>
      <c r="I5" s="1"/>
    </row>
    <row r="6" spans="1:9" x14ac:dyDescent="0.25">
      <c r="A6" s="1"/>
      <c r="B6" s="1"/>
      <c r="C6" s="1"/>
      <c r="D6" s="1"/>
      <c r="E6" s="1" t="s">
        <v>6</v>
      </c>
      <c r="F6" s="1"/>
      <c r="G6" s="1"/>
      <c r="H6" s="2">
        <f>ROUND(SUM(H4:H5),5)</f>
        <v>2500</v>
      </c>
      <c r="I6" s="1"/>
    </row>
    <row r="7" spans="1:9" x14ac:dyDescent="0.25">
      <c r="A7" s="1"/>
      <c r="B7" s="1"/>
      <c r="C7" s="1"/>
      <c r="D7" s="1"/>
      <c r="E7" s="1" t="s">
        <v>93</v>
      </c>
      <c r="F7" s="1"/>
      <c r="G7" s="1"/>
      <c r="H7" s="2"/>
      <c r="I7" s="1"/>
    </row>
    <row r="8" spans="1:9" x14ac:dyDescent="0.25">
      <c r="A8" s="1"/>
      <c r="B8" s="1"/>
      <c r="C8" s="1"/>
      <c r="D8" s="1"/>
      <c r="E8" s="1"/>
      <c r="F8" s="1" t="s">
        <v>94</v>
      </c>
      <c r="G8" s="1"/>
      <c r="H8" s="2">
        <v>179737</v>
      </c>
      <c r="I8" s="1"/>
    </row>
    <row r="9" spans="1:9" ht="15.75" thickBot="1" x14ac:dyDescent="0.3">
      <c r="A9" s="1"/>
      <c r="B9" s="1"/>
      <c r="C9" s="1"/>
      <c r="D9" s="1"/>
      <c r="E9" s="1"/>
      <c r="F9" s="1" t="s">
        <v>10</v>
      </c>
      <c r="G9" s="1"/>
      <c r="H9" s="3">
        <v>5000</v>
      </c>
      <c r="I9" s="1"/>
    </row>
    <row r="10" spans="1:9" x14ac:dyDescent="0.25">
      <c r="A10" s="1"/>
      <c r="B10" s="1"/>
      <c r="C10" s="1"/>
      <c r="D10" s="1"/>
      <c r="E10" s="1" t="s">
        <v>11</v>
      </c>
      <c r="F10" s="1"/>
      <c r="G10" s="1"/>
      <c r="H10" s="2">
        <f>ROUND(SUM(H7:H9),5)</f>
        <v>184737</v>
      </c>
      <c r="I10" s="1"/>
    </row>
    <row r="11" spans="1:9" x14ac:dyDescent="0.25">
      <c r="A11" s="1"/>
      <c r="B11" s="1"/>
      <c r="C11" s="1"/>
      <c r="D11" s="1"/>
      <c r="E11" s="1" t="s">
        <v>12</v>
      </c>
      <c r="F11" s="1"/>
      <c r="G11" s="1"/>
      <c r="H11" s="2"/>
      <c r="I11" s="1"/>
    </row>
    <row r="12" spans="1:9" x14ac:dyDescent="0.25">
      <c r="A12" s="1"/>
      <c r="B12" s="1"/>
      <c r="C12" s="1"/>
      <c r="D12" s="1"/>
      <c r="E12" s="1"/>
      <c r="F12" s="1" t="s">
        <v>83</v>
      </c>
      <c r="G12" s="1"/>
      <c r="H12" s="2">
        <v>12000</v>
      </c>
      <c r="I12" s="1"/>
    </row>
    <row r="13" spans="1:9" x14ac:dyDescent="0.25">
      <c r="A13" s="1"/>
      <c r="B13" s="1"/>
      <c r="C13" s="1"/>
      <c r="D13" s="1"/>
      <c r="E13" s="1"/>
      <c r="F13" s="1" t="s">
        <v>15</v>
      </c>
      <c r="G13" s="1"/>
      <c r="H13" s="2">
        <v>550000</v>
      </c>
      <c r="I13" s="1"/>
    </row>
    <row r="14" spans="1:9" ht="15.75" thickBot="1" x14ac:dyDescent="0.3">
      <c r="A14" s="1"/>
      <c r="B14" s="1"/>
      <c r="C14" s="1"/>
      <c r="D14" s="1"/>
      <c r="E14" s="1"/>
      <c r="F14" s="1" t="s">
        <v>17</v>
      </c>
      <c r="G14" s="1"/>
      <c r="H14" s="3">
        <v>400</v>
      </c>
      <c r="I14" s="1"/>
    </row>
    <row r="15" spans="1:9" ht="15.75" thickBot="1" x14ac:dyDescent="0.3">
      <c r="A15" s="1"/>
      <c r="B15" s="1"/>
      <c r="C15" s="1"/>
      <c r="D15" s="1"/>
      <c r="E15" s="1" t="s">
        <v>18</v>
      </c>
      <c r="F15" s="1"/>
      <c r="G15" s="1"/>
      <c r="H15" s="2">
        <f>ROUND(SUM(H11:H14),5)</f>
        <v>562400</v>
      </c>
      <c r="I15" s="1"/>
    </row>
    <row r="16" spans="1:9" ht="15.75" hidden="1" thickBot="1" x14ac:dyDescent="0.3">
      <c r="A16" s="1"/>
      <c r="B16" s="1"/>
      <c r="C16" s="1"/>
      <c r="D16" s="1"/>
      <c r="E16" s="1" t="s">
        <v>19</v>
      </c>
      <c r="F16" s="1"/>
      <c r="G16" s="1"/>
      <c r="H16" s="4">
        <v>0</v>
      </c>
      <c r="I16" s="1"/>
    </row>
    <row r="17" spans="1:9" ht="19.5" customHeight="1" thickBot="1" x14ac:dyDescent="0.3">
      <c r="A17" s="1"/>
      <c r="B17" s="1"/>
      <c r="C17" s="1"/>
      <c r="D17" s="1" t="s">
        <v>20</v>
      </c>
      <c r="E17" s="1"/>
      <c r="F17" s="1"/>
      <c r="G17" s="1"/>
      <c r="H17" s="5">
        <f>ROUND(H3+H6+H10+SUM(H15:H16),5)</f>
        <v>749637</v>
      </c>
      <c r="I17" s="1"/>
    </row>
    <row r="18" spans="1:9" ht="18" customHeight="1" x14ac:dyDescent="0.25">
      <c r="A18" s="1"/>
      <c r="B18" s="1"/>
      <c r="C18" s="1" t="s">
        <v>21</v>
      </c>
      <c r="D18" s="1"/>
      <c r="E18" s="1"/>
      <c r="F18" s="1"/>
      <c r="G18" s="1"/>
      <c r="H18" s="2">
        <f>H17</f>
        <v>749637</v>
      </c>
      <c r="I18" s="1"/>
    </row>
    <row r="19" spans="1:9" x14ac:dyDescent="0.25">
      <c r="A19" s="1"/>
      <c r="B19" s="1"/>
      <c r="C19" s="1"/>
      <c r="D19" s="1" t="s">
        <v>22</v>
      </c>
      <c r="E19" s="1"/>
      <c r="F19" s="1"/>
      <c r="G19" s="1"/>
      <c r="H19" s="2"/>
      <c r="I19" s="1"/>
    </row>
    <row r="20" spans="1:9" x14ac:dyDescent="0.25">
      <c r="A20" s="1"/>
      <c r="B20" s="1"/>
      <c r="C20" s="1"/>
      <c r="D20" s="1"/>
      <c r="E20" s="1" t="s">
        <v>23</v>
      </c>
      <c r="F20" s="1"/>
      <c r="G20" s="1"/>
      <c r="H20" s="2"/>
      <c r="I20" s="1"/>
    </row>
    <row r="21" spans="1:9" x14ac:dyDescent="0.25">
      <c r="A21" s="1"/>
      <c r="B21" s="1"/>
      <c r="C21" s="1"/>
      <c r="D21" s="1"/>
      <c r="E21" s="1"/>
      <c r="F21" s="1" t="s">
        <v>24</v>
      </c>
      <c r="G21" s="1"/>
      <c r="H21" s="2">
        <v>5000</v>
      </c>
      <c r="I21" s="1"/>
    </row>
    <row r="22" spans="1:9" ht="15.75" thickBot="1" x14ac:dyDescent="0.3">
      <c r="A22" s="1"/>
      <c r="B22" s="1"/>
      <c r="C22" s="1"/>
      <c r="D22" s="1"/>
      <c r="E22" s="1"/>
      <c r="F22" s="1" t="s">
        <v>25</v>
      </c>
      <c r="G22" s="1"/>
      <c r="H22" s="3">
        <v>8000</v>
      </c>
      <c r="I22" s="1"/>
    </row>
    <row r="23" spans="1:9" x14ac:dyDescent="0.25">
      <c r="A23" s="1"/>
      <c r="B23" s="1"/>
      <c r="C23" s="1"/>
      <c r="D23" s="1"/>
      <c r="E23" s="1" t="s">
        <v>26</v>
      </c>
      <c r="F23" s="1"/>
      <c r="G23" s="1"/>
      <c r="H23" s="2">
        <f>ROUND(SUM(H20:H22),5)</f>
        <v>13000</v>
      </c>
      <c r="I23" s="1"/>
    </row>
    <row r="24" spans="1:9" x14ac:dyDescent="0.25">
      <c r="A24" s="1"/>
      <c r="B24" s="1"/>
      <c r="C24" s="1"/>
      <c r="D24" s="1"/>
      <c r="E24" s="1" t="s">
        <v>27</v>
      </c>
      <c r="F24" s="1"/>
      <c r="G24" s="1"/>
      <c r="H24" s="2"/>
      <c r="I24" s="1"/>
    </row>
    <row r="25" spans="1:9" x14ac:dyDescent="0.25">
      <c r="A25" s="1"/>
      <c r="B25" s="1"/>
      <c r="C25" s="1"/>
      <c r="D25" s="1"/>
      <c r="E25" s="1"/>
      <c r="F25" s="1" t="s">
        <v>92</v>
      </c>
      <c r="G25" s="1"/>
      <c r="H25" s="2">
        <v>700</v>
      </c>
      <c r="I25" s="1"/>
    </row>
    <row r="26" spans="1:9" x14ac:dyDescent="0.25">
      <c r="A26" s="1"/>
      <c r="B26" s="1"/>
      <c r="C26" s="1"/>
      <c r="D26" s="1"/>
      <c r="E26" s="1"/>
      <c r="F26" s="1" t="s">
        <v>90</v>
      </c>
      <c r="G26" s="1"/>
      <c r="H26" s="2">
        <v>1500</v>
      </c>
      <c r="I26" s="1"/>
    </row>
    <row r="27" spans="1:9" x14ac:dyDescent="0.25">
      <c r="A27" s="1"/>
      <c r="B27" s="1"/>
      <c r="C27" s="1"/>
      <c r="D27" s="1"/>
      <c r="E27" s="1"/>
      <c r="F27" s="1" t="s">
        <v>30</v>
      </c>
      <c r="G27" s="1"/>
      <c r="H27" s="2">
        <v>500</v>
      </c>
      <c r="I27" s="1"/>
    </row>
    <row r="28" spans="1:9" x14ac:dyDescent="0.25">
      <c r="A28" s="1"/>
      <c r="B28" s="1"/>
      <c r="C28" s="1"/>
      <c r="D28" s="1"/>
      <c r="E28" s="1"/>
      <c r="F28" s="1" t="s">
        <v>31</v>
      </c>
      <c r="G28" s="1"/>
      <c r="H28" s="2">
        <v>1000</v>
      </c>
      <c r="I28" s="1"/>
    </row>
    <row r="29" spans="1:9" x14ac:dyDescent="0.25">
      <c r="A29" s="1"/>
      <c r="B29" s="1"/>
      <c r="C29" s="1"/>
      <c r="D29" s="1"/>
      <c r="E29" s="1"/>
      <c r="F29" s="1" t="s">
        <v>32</v>
      </c>
      <c r="G29" s="1"/>
      <c r="H29" s="2">
        <v>2000</v>
      </c>
      <c r="I29" s="1"/>
    </row>
    <row r="30" spans="1:9" x14ac:dyDescent="0.25">
      <c r="A30" s="1"/>
      <c r="B30" s="1"/>
      <c r="C30" s="1"/>
      <c r="D30" s="1"/>
      <c r="E30" s="1"/>
      <c r="F30" s="1" t="s">
        <v>33</v>
      </c>
      <c r="G30" s="1"/>
      <c r="H30" s="2">
        <v>325</v>
      </c>
      <c r="I30" s="1"/>
    </row>
    <row r="31" spans="1:9" x14ac:dyDescent="0.25">
      <c r="A31" s="1"/>
      <c r="B31" s="1"/>
      <c r="C31" s="1"/>
      <c r="D31" s="1"/>
      <c r="E31" s="1"/>
      <c r="F31" s="1" t="s">
        <v>34</v>
      </c>
      <c r="G31" s="1"/>
      <c r="H31" s="2">
        <v>2800</v>
      </c>
      <c r="I31" s="1"/>
    </row>
    <row r="32" spans="1:9" ht="15.75" thickBot="1" x14ac:dyDescent="0.3">
      <c r="A32" s="1"/>
      <c r="B32" s="1"/>
      <c r="C32" s="1"/>
      <c r="D32" s="1"/>
      <c r="E32" s="1"/>
      <c r="F32" s="1" t="s">
        <v>35</v>
      </c>
      <c r="G32" s="1"/>
      <c r="H32" s="3">
        <v>1150</v>
      </c>
      <c r="I32" s="1"/>
    </row>
    <row r="33" spans="1:9" x14ac:dyDescent="0.25">
      <c r="A33" s="1"/>
      <c r="B33" s="1"/>
      <c r="C33" s="1"/>
      <c r="D33" s="1"/>
      <c r="E33" s="1" t="s">
        <v>36</v>
      </c>
      <c r="F33" s="1"/>
      <c r="G33" s="1"/>
      <c r="H33" s="2">
        <f>ROUND(SUM(H24:H32),5)</f>
        <v>9975</v>
      </c>
      <c r="I33" s="1"/>
    </row>
    <row r="34" spans="1:9" x14ac:dyDescent="0.25">
      <c r="A34" s="1"/>
      <c r="B34" s="1"/>
      <c r="C34" s="1"/>
      <c r="D34" s="1"/>
      <c r="E34" s="1" t="s">
        <v>37</v>
      </c>
      <c r="F34" s="1"/>
      <c r="G34" s="1"/>
      <c r="H34" s="2"/>
      <c r="I34" s="1"/>
    </row>
    <row r="35" spans="1:9" x14ac:dyDescent="0.25">
      <c r="A35" s="1"/>
      <c r="B35" s="1"/>
      <c r="C35" s="1"/>
      <c r="D35" s="1"/>
      <c r="E35" s="1"/>
      <c r="F35" s="1" t="s">
        <v>38</v>
      </c>
      <c r="G35" s="1"/>
      <c r="H35" s="2">
        <v>700</v>
      </c>
      <c r="I35" s="1"/>
    </row>
    <row r="36" spans="1:9" x14ac:dyDescent="0.25">
      <c r="A36" s="1"/>
      <c r="B36" s="1"/>
      <c r="C36" s="1"/>
      <c r="D36" s="1"/>
      <c r="E36" s="1"/>
      <c r="F36" s="1" t="s">
        <v>39</v>
      </c>
      <c r="G36" s="1"/>
      <c r="H36" s="2">
        <v>2500</v>
      </c>
      <c r="I36" s="1"/>
    </row>
    <row r="37" spans="1:9" x14ac:dyDescent="0.25">
      <c r="A37" s="1"/>
      <c r="B37" s="1"/>
      <c r="C37" s="1"/>
      <c r="D37" s="1"/>
      <c r="E37" s="1"/>
      <c r="F37" s="1" t="s">
        <v>40</v>
      </c>
      <c r="G37" s="1"/>
      <c r="H37" s="2">
        <v>3000</v>
      </c>
      <c r="I37" s="1"/>
    </row>
    <row r="38" spans="1:9" ht="14.45" customHeight="1" thickBot="1" x14ac:dyDescent="0.3">
      <c r="A38" s="1"/>
      <c r="B38" s="1"/>
      <c r="C38" s="1"/>
      <c r="D38" s="1"/>
      <c r="E38" s="1"/>
      <c r="F38" s="1" t="s">
        <v>41</v>
      </c>
      <c r="G38" s="1"/>
      <c r="H38" s="3">
        <v>500</v>
      </c>
      <c r="I38" s="1"/>
    </row>
    <row r="39" spans="1:9" x14ac:dyDescent="0.25">
      <c r="A39" s="1"/>
      <c r="B39" s="1"/>
      <c r="C39" s="1"/>
      <c r="D39" s="1"/>
      <c r="E39" s="1" t="s">
        <v>42</v>
      </c>
      <c r="F39" s="1"/>
      <c r="G39" s="1"/>
      <c r="H39" s="2">
        <f>ROUND(SUM(H34:H38),5)</f>
        <v>6700</v>
      </c>
      <c r="I39" s="1"/>
    </row>
    <row r="40" spans="1:9" ht="15" customHeight="1" x14ac:dyDescent="0.25">
      <c r="A40" s="1"/>
      <c r="B40" s="1"/>
      <c r="C40" s="1"/>
      <c r="D40" s="1"/>
      <c r="E40" s="1" t="s">
        <v>43</v>
      </c>
      <c r="F40" s="1"/>
      <c r="G40" s="1"/>
      <c r="H40" s="2"/>
      <c r="I40" s="1"/>
    </row>
    <row r="41" spans="1:9" x14ac:dyDescent="0.25">
      <c r="A41" s="1"/>
      <c r="B41" s="1"/>
      <c r="C41" s="1"/>
      <c r="D41" s="1"/>
      <c r="E41" s="1"/>
      <c r="F41" s="1" t="s">
        <v>44</v>
      </c>
      <c r="G41" s="1"/>
      <c r="H41" s="2">
        <v>2500</v>
      </c>
      <c r="I41" s="1"/>
    </row>
    <row r="42" spans="1:9" ht="15.75" thickBot="1" x14ac:dyDescent="0.3">
      <c r="A42" s="1"/>
      <c r="B42" s="1"/>
      <c r="C42" s="1"/>
      <c r="D42" s="1"/>
      <c r="E42" s="1"/>
      <c r="F42" s="1" t="s">
        <v>45</v>
      </c>
      <c r="G42" s="1"/>
      <c r="H42" s="3">
        <v>250</v>
      </c>
      <c r="I42" s="1"/>
    </row>
    <row r="43" spans="1:9" ht="16.149999999999999" customHeight="1" x14ac:dyDescent="0.25">
      <c r="A43" s="1"/>
      <c r="B43" s="1"/>
      <c r="C43" s="1"/>
      <c r="D43" s="1"/>
      <c r="E43" s="1" t="s">
        <v>46</v>
      </c>
      <c r="F43" s="1"/>
      <c r="G43" s="1"/>
      <c r="H43" s="2">
        <f>ROUND(SUM(H40:H42),5)</f>
        <v>2750</v>
      </c>
      <c r="I43" s="1"/>
    </row>
    <row r="44" spans="1:9" ht="23.45" customHeight="1" x14ac:dyDescent="0.25">
      <c r="A44" s="1"/>
      <c r="B44" s="1"/>
      <c r="C44" s="1"/>
      <c r="D44" s="1"/>
      <c r="E44" s="1" t="s">
        <v>47</v>
      </c>
      <c r="F44" s="1"/>
      <c r="G44" s="1"/>
      <c r="H44" s="2"/>
      <c r="I44" s="1"/>
    </row>
    <row r="45" spans="1:9" x14ac:dyDescent="0.25">
      <c r="A45" s="1"/>
      <c r="B45" s="1"/>
      <c r="C45" s="1"/>
      <c r="D45" s="1"/>
      <c r="E45" s="1"/>
      <c r="F45" s="1" t="s">
        <v>86</v>
      </c>
      <c r="G45" s="1"/>
      <c r="H45" s="2">
        <v>506000</v>
      </c>
      <c r="I45" s="1"/>
    </row>
    <row r="46" spans="1:9" x14ac:dyDescent="0.25">
      <c r="A46" s="1"/>
      <c r="B46" s="1"/>
      <c r="C46" s="1"/>
      <c r="D46" s="1"/>
      <c r="E46" s="1"/>
      <c r="F46" s="1" t="s">
        <v>49</v>
      </c>
      <c r="G46" s="1"/>
      <c r="H46" s="2">
        <v>38700</v>
      </c>
      <c r="I46" s="1"/>
    </row>
    <row r="47" spans="1:9" x14ac:dyDescent="0.25">
      <c r="A47" s="1"/>
      <c r="B47" s="1"/>
      <c r="C47" s="1"/>
      <c r="D47" s="1"/>
      <c r="E47" s="1"/>
      <c r="F47" s="1" t="s">
        <v>50</v>
      </c>
      <c r="G47" s="1"/>
      <c r="H47" s="2">
        <v>55850</v>
      </c>
      <c r="I47" s="1"/>
    </row>
    <row r="48" spans="1:9" x14ac:dyDescent="0.25">
      <c r="A48" s="1"/>
      <c r="B48" s="1"/>
      <c r="C48" s="1"/>
      <c r="D48" s="1"/>
      <c r="E48" s="1"/>
      <c r="F48" s="1" t="s">
        <v>51</v>
      </c>
      <c r="G48" s="1"/>
      <c r="H48" s="2">
        <v>2400</v>
      </c>
      <c r="I48" s="1"/>
    </row>
    <row r="49" spans="1:9" x14ac:dyDescent="0.25">
      <c r="A49" s="1"/>
      <c r="B49" s="1"/>
      <c r="C49" s="1"/>
      <c r="D49" s="1"/>
      <c r="E49" s="1"/>
      <c r="F49" s="1" t="s">
        <v>85</v>
      </c>
      <c r="G49" s="1"/>
      <c r="H49" s="4">
        <v>3000</v>
      </c>
      <c r="I49" s="1"/>
    </row>
    <row r="50" spans="1:9" ht="15.75" thickBot="1" x14ac:dyDescent="0.3">
      <c r="A50" s="1"/>
      <c r="B50" s="1"/>
      <c r="C50" s="1"/>
      <c r="D50" s="1"/>
      <c r="E50" s="1"/>
      <c r="F50" s="1" t="s">
        <v>52</v>
      </c>
      <c r="G50" s="1"/>
      <c r="H50" s="3">
        <v>1700</v>
      </c>
      <c r="I50" s="1"/>
    </row>
    <row r="51" spans="1:9" hidden="1" x14ac:dyDescent="0.25">
      <c r="A51" s="1"/>
      <c r="B51" s="1"/>
      <c r="C51" s="1"/>
      <c r="D51" s="1"/>
      <c r="E51" s="1"/>
      <c r="F51" s="1"/>
      <c r="G51" s="1" t="s">
        <v>53</v>
      </c>
      <c r="H51" s="2"/>
      <c r="I51" s="1"/>
    </row>
    <row r="52" spans="1:9" ht="15.75" hidden="1" thickBot="1" x14ac:dyDescent="0.3">
      <c r="A52" s="1"/>
      <c r="B52" s="1"/>
      <c r="C52" s="1"/>
      <c r="D52" s="1"/>
      <c r="E52" s="1"/>
      <c r="F52" s="1"/>
      <c r="G52" s="1" t="s">
        <v>54</v>
      </c>
      <c r="H52" s="2"/>
      <c r="I52" s="1"/>
    </row>
    <row r="53" spans="1:9" ht="15.75" hidden="1" thickBot="1" x14ac:dyDescent="0.3">
      <c r="A53" s="1"/>
      <c r="B53" s="1"/>
      <c r="C53" s="1"/>
      <c r="D53" s="1"/>
      <c r="E53" s="1"/>
      <c r="F53" s="1" t="s">
        <v>55</v>
      </c>
      <c r="G53" s="1"/>
      <c r="H53" s="5"/>
      <c r="I53" s="1"/>
    </row>
    <row r="54" spans="1:9" x14ac:dyDescent="0.25">
      <c r="A54" s="1"/>
      <c r="B54" s="1"/>
      <c r="C54" s="1"/>
      <c r="D54" s="1"/>
      <c r="E54" s="1" t="s">
        <v>56</v>
      </c>
      <c r="F54" s="1"/>
      <c r="G54" s="1"/>
      <c r="H54" s="2">
        <f>ROUND(SUM(H44:H50)+H53,5)</f>
        <v>607650</v>
      </c>
      <c r="I54" s="1"/>
    </row>
    <row r="55" spans="1:9" hidden="1" x14ac:dyDescent="0.25">
      <c r="A55" s="1"/>
      <c r="B55" s="1"/>
      <c r="C55" s="1"/>
      <c r="D55" s="1"/>
      <c r="E55" s="1" t="s">
        <v>57</v>
      </c>
      <c r="F55" s="1"/>
      <c r="G55" s="1"/>
      <c r="H55" s="2"/>
      <c r="I55" s="1"/>
    </row>
    <row r="56" spans="1:9" hidden="1" x14ac:dyDescent="0.25">
      <c r="A56" s="1"/>
      <c r="B56" s="1"/>
      <c r="C56" s="1"/>
      <c r="D56" s="1"/>
      <c r="E56" s="1"/>
      <c r="F56" s="1" t="s">
        <v>84</v>
      </c>
      <c r="G56" s="1"/>
      <c r="H56" s="2"/>
      <c r="I56" s="1"/>
    </row>
    <row r="57" spans="1:9" ht="15.75" hidden="1" thickBot="1" x14ac:dyDescent="0.3">
      <c r="A57" s="1"/>
      <c r="B57" s="1"/>
      <c r="C57" s="1"/>
      <c r="D57" s="1"/>
      <c r="E57" s="1"/>
      <c r="F57" s="1" t="s">
        <v>59</v>
      </c>
      <c r="G57" s="1"/>
      <c r="H57" s="3"/>
      <c r="I57" s="1"/>
    </row>
    <row r="58" spans="1:9" hidden="1" x14ac:dyDescent="0.25">
      <c r="A58" s="1"/>
      <c r="B58" s="1"/>
      <c r="C58" s="1"/>
      <c r="D58" s="1"/>
      <c r="E58" s="1" t="s">
        <v>61</v>
      </c>
      <c r="F58" s="1"/>
      <c r="G58" s="1"/>
      <c r="H58" s="2">
        <f>ROUND(SUM(H55:H57),5)</f>
        <v>0</v>
      </c>
      <c r="I58" s="1"/>
    </row>
    <row r="59" spans="1:9" x14ac:dyDescent="0.25">
      <c r="A59" s="1"/>
      <c r="B59" s="1"/>
      <c r="C59" s="1"/>
      <c r="D59" s="1"/>
      <c r="E59" s="1" t="s">
        <v>62</v>
      </c>
      <c r="F59" s="1"/>
      <c r="G59" s="1"/>
      <c r="H59" s="2"/>
      <c r="I59" s="1"/>
    </row>
    <row r="60" spans="1:9" x14ac:dyDescent="0.25">
      <c r="A60" s="1"/>
      <c r="B60" s="1"/>
      <c r="C60" s="1"/>
      <c r="D60" s="1"/>
      <c r="E60" s="1"/>
      <c r="F60" s="1" t="s">
        <v>27</v>
      </c>
      <c r="G60" s="1"/>
      <c r="H60" s="2">
        <v>1320</v>
      </c>
      <c r="I60" s="1"/>
    </row>
    <row r="61" spans="1:9" x14ac:dyDescent="0.25">
      <c r="A61" s="1"/>
      <c r="B61" s="1"/>
      <c r="C61" s="1"/>
      <c r="D61" s="1"/>
      <c r="E61" s="1"/>
      <c r="F61" s="1" t="s">
        <v>63</v>
      </c>
      <c r="G61" s="1"/>
      <c r="H61" s="2"/>
      <c r="I61" s="1"/>
    </row>
    <row r="62" spans="1:9" x14ac:dyDescent="0.25">
      <c r="A62" s="1"/>
      <c r="B62" s="1"/>
      <c r="C62" s="1"/>
      <c r="D62" s="1"/>
      <c r="E62" s="1"/>
      <c r="F62" s="1"/>
      <c r="G62" s="1" t="s">
        <v>64</v>
      </c>
      <c r="H62" s="2">
        <v>20000</v>
      </c>
      <c r="I62" s="1"/>
    </row>
    <row r="63" spans="1:9" ht="15.75" thickBot="1" x14ac:dyDescent="0.3">
      <c r="A63" s="1"/>
      <c r="B63" s="1"/>
      <c r="C63" s="1"/>
      <c r="D63" s="1"/>
      <c r="E63" s="1"/>
      <c r="F63" s="1"/>
      <c r="G63" s="1" t="s">
        <v>65</v>
      </c>
      <c r="H63" s="3">
        <v>2150</v>
      </c>
      <c r="I63" s="1"/>
    </row>
    <row r="64" spans="1:9" x14ac:dyDescent="0.25">
      <c r="A64" s="1"/>
      <c r="B64" s="1"/>
      <c r="C64" s="1"/>
      <c r="D64" s="1"/>
      <c r="E64" s="1"/>
      <c r="F64" s="1" t="s">
        <v>66</v>
      </c>
      <c r="G64" s="1"/>
      <c r="H64" s="2">
        <f>ROUND(SUM(H61:H63),5)</f>
        <v>22150</v>
      </c>
      <c r="I64" s="1"/>
    </row>
    <row r="65" spans="1:9" x14ac:dyDescent="0.25">
      <c r="A65" s="1"/>
      <c r="B65" s="1"/>
      <c r="C65" s="1"/>
      <c r="D65" s="1"/>
      <c r="E65" s="1"/>
      <c r="F65" s="1" t="s">
        <v>67</v>
      </c>
      <c r="G65" s="1"/>
      <c r="H65" s="2">
        <v>500</v>
      </c>
      <c r="I65" s="1"/>
    </row>
    <row r="66" spans="1:9" x14ac:dyDescent="0.25">
      <c r="A66" s="1"/>
      <c r="B66" s="1"/>
      <c r="C66" s="1"/>
      <c r="D66" s="1"/>
      <c r="E66" s="1"/>
      <c r="F66" s="1" t="s">
        <v>68</v>
      </c>
      <c r="G66" s="1"/>
      <c r="H66" s="2">
        <v>1400</v>
      </c>
      <c r="I66" s="1"/>
    </row>
    <row r="67" spans="1:9" x14ac:dyDescent="0.25">
      <c r="A67" s="1"/>
      <c r="B67" s="1"/>
      <c r="C67" s="1"/>
      <c r="D67" s="1"/>
      <c r="E67" s="1"/>
      <c r="F67" s="1" t="s">
        <v>69</v>
      </c>
      <c r="G67" s="1"/>
      <c r="H67" s="2">
        <v>1200</v>
      </c>
      <c r="I67" s="1"/>
    </row>
    <row r="68" spans="1:9" ht="15.75" thickBot="1" x14ac:dyDescent="0.3">
      <c r="A68" s="1"/>
      <c r="B68" s="1"/>
      <c r="C68" s="1"/>
      <c r="D68" s="1"/>
      <c r="E68" s="1"/>
      <c r="F68" s="1" t="s">
        <v>70</v>
      </c>
      <c r="G68" s="1"/>
      <c r="H68" s="3">
        <v>7500</v>
      </c>
      <c r="I68" s="1"/>
    </row>
    <row r="69" spans="1:9" x14ac:dyDescent="0.25">
      <c r="A69" s="1"/>
      <c r="B69" s="1"/>
      <c r="C69" s="1"/>
      <c r="D69" s="1"/>
      <c r="E69" s="1" t="s">
        <v>71</v>
      </c>
      <c r="F69" s="1"/>
      <c r="G69" s="1"/>
      <c r="H69" s="2">
        <f>ROUND(H60+SUM(H64:H68),5)</f>
        <v>34070</v>
      </c>
      <c r="I69" s="1"/>
    </row>
    <row r="70" spans="1:9" x14ac:dyDescent="0.25">
      <c r="A70" s="1"/>
      <c r="B70" s="1"/>
      <c r="C70" s="1"/>
      <c r="D70" s="1"/>
      <c r="E70" s="1" t="s">
        <v>72</v>
      </c>
      <c r="F70" s="1"/>
      <c r="G70" s="1"/>
      <c r="H70" s="2"/>
      <c r="I70" s="1"/>
    </row>
    <row r="71" spans="1:9" x14ac:dyDescent="0.25">
      <c r="A71" s="1"/>
      <c r="B71" s="1"/>
      <c r="C71" s="1"/>
      <c r="D71" s="1"/>
      <c r="E71" s="1"/>
      <c r="F71" s="1" t="s">
        <v>73</v>
      </c>
      <c r="G71" s="1"/>
      <c r="H71" s="2">
        <v>7000</v>
      </c>
      <c r="I71" s="1"/>
    </row>
    <row r="72" spans="1:9" x14ac:dyDescent="0.25">
      <c r="A72" s="1"/>
      <c r="B72" s="1"/>
      <c r="C72" s="1"/>
      <c r="D72" s="1"/>
      <c r="E72" s="1"/>
      <c r="F72" s="1" t="s">
        <v>74</v>
      </c>
      <c r="G72" s="1"/>
      <c r="H72" s="2">
        <v>1000</v>
      </c>
      <c r="I72" s="1"/>
    </row>
    <row r="73" spans="1:9" ht="15.75" thickBot="1" x14ac:dyDescent="0.3">
      <c r="A73" s="1"/>
      <c r="B73" s="1"/>
      <c r="C73" s="1"/>
      <c r="D73" s="1"/>
      <c r="E73" s="1"/>
      <c r="F73" s="1" t="s">
        <v>75</v>
      </c>
      <c r="G73" s="1"/>
      <c r="H73" s="4">
        <v>2000</v>
      </c>
      <c r="I73" s="1"/>
    </row>
    <row r="74" spans="1:9" ht="15.75" thickBot="1" x14ac:dyDescent="0.3">
      <c r="A74" s="1"/>
      <c r="B74" s="1"/>
      <c r="C74" s="1"/>
      <c r="D74" s="1"/>
      <c r="E74" s="1" t="s">
        <v>76</v>
      </c>
      <c r="F74" s="1"/>
      <c r="G74" s="1"/>
      <c r="H74" s="6">
        <f>ROUND(SUM(H70:H73),5)</f>
        <v>10000</v>
      </c>
      <c r="I74" s="1"/>
    </row>
    <row r="75" spans="1:9" ht="15.75" thickBot="1" x14ac:dyDescent="0.3">
      <c r="A75" s="1"/>
      <c r="B75" s="1"/>
      <c r="C75" s="1"/>
      <c r="D75" s="1" t="s">
        <v>77</v>
      </c>
      <c r="E75" s="1"/>
      <c r="F75" s="1"/>
      <c r="G75" s="1"/>
      <c r="H75" s="6">
        <f>ROUND(H19+H23+H33+H39+H43+H54+H58+H69+H74,5)</f>
        <v>684145</v>
      </c>
      <c r="I75" s="1"/>
    </row>
    <row r="76" spans="1:9" ht="15.75" thickBot="1" x14ac:dyDescent="0.3">
      <c r="A76" s="1"/>
      <c r="B76" s="1" t="s">
        <v>78</v>
      </c>
      <c r="C76" s="1"/>
      <c r="D76" s="1"/>
      <c r="E76" s="1"/>
      <c r="F76" s="1"/>
      <c r="G76" s="1"/>
      <c r="H76" s="6">
        <f>ROUND(H2+H18-H75,5)</f>
        <v>65492</v>
      </c>
      <c r="I76" s="1"/>
    </row>
    <row r="77" spans="1:9" s="8" customFormat="1" ht="15" customHeight="1" thickBot="1" x14ac:dyDescent="0.25">
      <c r="A77" s="1" t="s">
        <v>79</v>
      </c>
      <c r="B77" s="1"/>
      <c r="C77" s="1"/>
      <c r="D77" s="1"/>
      <c r="E77" s="1"/>
      <c r="F77" s="1"/>
      <c r="G77" s="1"/>
      <c r="H77" s="7">
        <f>H76</f>
        <v>65492</v>
      </c>
      <c r="I77" s="1"/>
    </row>
    <row r="78" spans="1:9" ht="15.75" thickTop="1" x14ac:dyDescent="0.25"/>
  </sheetData>
  <pageMargins left="0.7" right="0.7" top="1.1000000000000001" bottom="0.75" header="0.35" footer="0.3"/>
  <pageSetup orientation="portrait" r:id="rId1"/>
  <headerFooter>
    <oddHeader>&amp;C&amp;"Arial,Bold"&amp;12 &amp;12Blakemore Children's Center&amp;12
&amp;14 Budget - Fiscal &amp;12Year 2023 - July 1, 2022-June 30, 2023</oddHeader>
    <oddFooter>&amp;R&amp;"Arial,Bold"&amp;8 Page &amp;P of &amp;N</oddFooter>
  </headerFooter>
  <rowBreaks count="1" manualBreakCount="1">
    <brk id="43" max="16383" man="1"/>
  </rowBreaks>
  <drawing r:id="rId2"/>
  <legacyDrawing r:id="rId3"/>
  <controls>
    <mc:AlternateContent xmlns:mc="http://schemas.openxmlformats.org/markup-compatibility/2006">
      <mc:Choice Requires="x14">
        <control shapeId="512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95250</xdr:colOff>
                <xdr:row>1</xdr:row>
                <xdr:rowOff>38100</xdr:rowOff>
              </to>
            </anchor>
          </controlPr>
        </control>
      </mc:Choice>
      <mc:Fallback>
        <control shapeId="5122" r:id="rId4" name="HEADER"/>
      </mc:Fallback>
    </mc:AlternateContent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95250</xdr:colOff>
                <xdr:row>1</xdr:row>
                <xdr:rowOff>38100</xdr:rowOff>
              </to>
            </anchor>
          </controlPr>
        </control>
      </mc:Choice>
      <mc:Fallback>
        <control shapeId="5121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FY-2020; 2017; 2018</vt:lpstr>
      <vt:lpstr>FY-2021 Budget</vt:lpstr>
      <vt:lpstr>FY-2022 Budget</vt:lpstr>
      <vt:lpstr>'FY-2020; 2017; 2018'!Print_Titles</vt:lpstr>
      <vt:lpstr>'FY-2021 Budget'!Print_Titles</vt:lpstr>
      <vt:lpstr>'FY-2022 Budget'!Print_Titles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Manno</dc:creator>
  <cp:lastModifiedBy>Marilyn Manno</cp:lastModifiedBy>
  <cp:lastPrinted>2023-02-28T21:29:48Z</cp:lastPrinted>
  <dcterms:created xsi:type="dcterms:W3CDTF">2017-01-13T15:37:21Z</dcterms:created>
  <dcterms:modified xsi:type="dcterms:W3CDTF">2023-02-28T21:33:43Z</dcterms:modified>
</cp:coreProperties>
</file>