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mo\Documents\NPM\CPA\"/>
    </mc:Choice>
  </mc:AlternateContent>
  <xr:revisionPtr revIDLastSave="0" documentId="8_{99BCCB1C-2770-4647-9EB7-88ACCB2CF041}" xr6:coauthVersionLast="47" xr6:coauthVersionMax="47" xr10:uidLastSave="{00000000-0000-0000-0000-000000000000}"/>
  <bookViews>
    <workbookView xWindow="-103" yWindow="-103" windowWidth="22149" windowHeight="13320" xr2:uid="{F582CF49-3FEF-401F-BF51-25D3499745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1" l="1"/>
  <c r="D4" i="1"/>
  <c r="D16" i="1" l="1"/>
  <c r="D66" i="1" l="1"/>
  <c r="D57" i="1"/>
  <c r="D51" i="1"/>
  <c r="D33" i="1"/>
  <c r="D26" i="1"/>
  <c r="D14" i="1"/>
  <c r="D8" i="1"/>
  <c r="D68" i="1" l="1"/>
  <c r="D42" i="1"/>
  <c r="D73" i="1" l="1"/>
  <c r="D75" i="1" s="1"/>
</calcChain>
</file>

<file path=xl/sharedStrings.xml><?xml version="1.0" encoding="utf-8"?>
<sst xmlns="http://schemas.openxmlformats.org/spreadsheetml/2006/main" count="62" uniqueCount="56">
  <si>
    <t>Indirect Public Support</t>
  </si>
  <si>
    <t>Total Income</t>
  </si>
  <si>
    <t>Contract Services</t>
  </si>
  <si>
    <t>Accounting Fees</t>
  </si>
  <si>
    <t>Outside Contract Services</t>
  </si>
  <si>
    <t>Total Contract Services</t>
  </si>
  <si>
    <t>Facilities and Equipment</t>
  </si>
  <si>
    <t>Operations</t>
  </si>
  <si>
    <t>Car Insurance</t>
  </si>
  <si>
    <t>Gas</t>
  </si>
  <si>
    <t>Repairs and Maintenance</t>
  </si>
  <si>
    <t>Automobile Expense - Other</t>
  </si>
  <si>
    <t>Insurance</t>
  </si>
  <si>
    <t>Liability</t>
  </si>
  <si>
    <t>D&amp;O</t>
  </si>
  <si>
    <t>Printing and Copying</t>
  </si>
  <si>
    <t>Promotions</t>
  </si>
  <si>
    <t>Website</t>
  </si>
  <si>
    <t>Postage, Mailing Service</t>
  </si>
  <si>
    <t>Supplies</t>
  </si>
  <si>
    <t>Telephone, Telecommunications</t>
  </si>
  <si>
    <t>Total Operations</t>
  </si>
  <si>
    <t>Program Services</t>
  </si>
  <si>
    <t>Activity/supplies</t>
  </si>
  <si>
    <t>Community Outreach</t>
  </si>
  <si>
    <t>MOM</t>
  </si>
  <si>
    <t>Straight Talk</t>
  </si>
  <si>
    <t>Total Program Services</t>
  </si>
  <si>
    <t>Travel and Meetings</t>
  </si>
  <si>
    <t>Conference, Convention, Meeting</t>
  </si>
  <si>
    <t>Grants</t>
  </si>
  <si>
    <t>Contributions</t>
  </si>
  <si>
    <t>Board contributions</t>
  </si>
  <si>
    <t>Fundraising</t>
  </si>
  <si>
    <t>Director Stipend</t>
  </si>
  <si>
    <t>Transaction fees</t>
  </si>
  <si>
    <t>CNM fees/Google</t>
  </si>
  <si>
    <t>facilitator stipend</t>
  </si>
  <si>
    <t>counseling</t>
  </si>
  <si>
    <t>TOTAL EXPENSES</t>
  </si>
  <si>
    <t>Fundraiser(s)</t>
  </si>
  <si>
    <t>Total for Back to Basics</t>
  </si>
  <si>
    <t>Total for MOM</t>
  </si>
  <si>
    <t>Total for Straight Talk</t>
  </si>
  <si>
    <t>Projected income</t>
  </si>
  <si>
    <t>INCOME</t>
  </si>
  <si>
    <t>EXPENSES</t>
  </si>
  <si>
    <t>Automobile Expenses</t>
  </si>
  <si>
    <t>Total Insurance costs</t>
  </si>
  <si>
    <t>Total Automobile Expenses</t>
  </si>
  <si>
    <t>Back to Basics Program Expenses</t>
  </si>
  <si>
    <t>BUDGET DEFICIT</t>
  </si>
  <si>
    <t>Nashville Peacemakers Budget</t>
  </si>
  <si>
    <t>Meal</t>
  </si>
  <si>
    <t>Driver</t>
  </si>
  <si>
    <t>Jan 1 - Dec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</si>
</sst>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4" fontId="4" fillId="0" borderId="2" xfId="1" applyFont="1" applyBorder="1" applyAlignment="1">
      <alignment horizontal="center" wrapText="1"/>
    </xf>
    <xf numFmtId="0" fontId="2" fillId="0" borderId="0" xfId="0" applyFont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44" fontId="2" fillId="0" borderId="0" xfId="0" applyNumberFormat="1" applyFont="1"/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2" fillId="0" borderId="0" xfId="0" applyFont="1" applyBorder="1"/>
    <xf numFmtId="0" fontId="5" fillId="0" borderId="1" xfId="0" applyFont="1" applyBorder="1" applyAlignment="1"/>
    <xf numFmtId="0" fontId="3" fillId="0" borderId="3" xfId="0" applyFont="1" applyBorder="1" applyAlignment="1">
      <alignment wrapText="1"/>
    </xf>
    <xf numFmtId="44" fontId="6" fillId="0" borderId="0" xfId="1" applyFont="1" applyBorder="1" applyAlignment="1">
      <alignment wrapText="1"/>
    </xf>
    <xf numFmtId="44" fontId="2" fillId="0" borderId="0" xfId="1" applyFont="1"/>
    <xf numFmtId="0" fontId="9" fillId="0" borderId="1" xfId="0" applyFont="1" applyBorder="1" applyAlignment="1">
      <alignment wrapText="1"/>
    </xf>
    <xf numFmtId="44" fontId="2" fillId="0" borderId="3" xfId="1" applyFont="1" applyBorder="1" applyAlignment="1">
      <alignment wrapText="1"/>
    </xf>
    <xf numFmtId="44" fontId="6" fillId="0" borderId="3" xfId="1" applyFont="1" applyBorder="1" applyAlignment="1">
      <alignment horizontal="right" wrapText="1"/>
    </xf>
    <xf numFmtId="44" fontId="3" fillId="0" borderId="3" xfId="1" applyFont="1" applyBorder="1" applyAlignment="1">
      <alignment horizontal="right" wrapText="1"/>
    </xf>
    <xf numFmtId="44" fontId="2" fillId="0" borderId="5" xfId="1" applyFont="1" applyBorder="1" applyAlignment="1">
      <alignment wrapText="1"/>
    </xf>
    <xf numFmtId="44" fontId="4" fillId="0" borderId="6" xfId="1" applyFont="1" applyBorder="1" applyAlignment="1">
      <alignment horizontal="right" wrapText="1"/>
    </xf>
    <xf numFmtId="44" fontId="2" fillId="2" borderId="3" xfId="1" applyFont="1" applyFill="1" applyBorder="1" applyAlignment="1">
      <alignment wrapText="1"/>
    </xf>
    <xf numFmtId="44" fontId="6" fillId="0" borderId="7" xfId="1" applyFont="1" applyBorder="1" applyAlignment="1">
      <alignment horizontal="right" wrapText="1"/>
    </xf>
    <xf numFmtId="44" fontId="4" fillId="0" borderId="3" xfId="1" applyFont="1" applyBorder="1" applyAlignment="1">
      <alignment horizontal="right" wrapText="1"/>
    </xf>
    <xf numFmtId="44" fontId="5" fillId="0" borderId="3" xfId="1" applyFont="1" applyBorder="1" applyAlignment="1">
      <alignment horizontal="right" wrapText="1"/>
    </xf>
    <xf numFmtId="44" fontId="6" fillId="0" borderId="8" xfId="1" applyFont="1" applyBorder="1" applyAlignment="1">
      <alignment horizontal="right" wrapText="1"/>
    </xf>
    <xf numFmtId="44" fontId="7" fillId="0" borderId="3" xfId="1" applyFont="1" applyBorder="1" applyAlignment="1">
      <alignment wrapText="1"/>
    </xf>
    <xf numFmtId="44" fontId="4" fillId="0" borderId="7" xfId="1" applyFont="1" applyBorder="1" applyAlignment="1">
      <alignment horizontal="right" wrapText="1"/>
    </xf>
    <xf numFmtId="44" fontId="6" fillId="0" borderId="10" xfId="1" applyFont="1" applyBorder="1" applyAlignment="1">
      <alignment horizontal="right" wrapText="1"/>
    </xf>
    <xf numFmtId="44" fontId="4" fillId="0" borderId="8" xfId="1" applyFont="1" applyBorder="1" applyAlignment="1">
      <alignment horizontal="right" wrapText="1"/>
    </xf>
    <xf numFmtId="44" fontId="4" fillId="0" borderId="9" xfId="1" applyFont="1" applyBorder="1" applyAlignment="1">
      <alignment horizontal="right" wrapText="1"/>
    </xf>
    <xf numFmtId="44" fontId="8" fillId="0" borderId="11" xfId="1" applyFont="1" applyBorder="1" applyAlignment="1">
      <alignment horizontal="right" wrapText="1"/>
    </xf>
    <xf numFmtId="0" fontId="2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55EF-0B93-4884-B3E8-81CEC0C983D3}">
  <dimension ref="A1:H79"/>
  <sheetViews>
    <sheetView tabSelected="1" topLeftCell="A28" zoomScaleNormal="100" workbookViewId="0">
      <selection activeCell="I7" sqref="I7"/>
    </sheetView>
  </sheetViews>
  <sheetFormatPr defaultColWidth="9.15234375" defaultRowHeight="15.9" x14ac:dyDescent="0.45"/>
  <cols>
    <col min="1" max="2" width="9.15234375" style="4"/>
    <col min="3" max="3" width="46.84375" style="7" customWidth="1"/>
    <col min="4" max="4" width="18" style="25" bestFit="1" customWidth="1"/>
    <col min="5" max="5" width="0" style="4" hidden="1" customWidth="1"/>
    <col min="6" max="6" width="14.53515625" style="4" bestFit="1" customWidth="1"/>
    <col min="7" max="16384" width="9.15234375" style="4"/>
  </cols>
  <sheetData>
    <row r="1" spans="1:5" ht="31.75" thickBot="1" x14ac:dyDescent="0.5">
      <c r="A1" s="1"/>
      <c r="B1" s="1"/>
      <c r="C1" s="26" t="s">
        <v>52</v>
      </c>
      <c r="D1" s="3" t="s">
        <v>55</v>
      </c>
    </row>
    <row r="2" spans="1:5" ht="16.3" thickBot="1" x14ac:dyDescent="0.5">
      <c r="A2" s="5" t="s">
        <v>45</v>
      </c>
      <c r="B2" s="2"/>
      <c r="C2" s="2"/>
      <c r="D2" s="27"/>
      <c r="E2" s="43"/>
    </row>
    <row r="3" spans="1:5" ht="16.3" thickBot="1" x14ac:dyDescent="0.5">
      <c r="A3" s="2"/>
      <c r="B3" s="6" t="s">
        <v>30</v>
      </c>
      <c r="C3" s="2"/>
      <c r="D3" s="28">
        <v>35500</v>
      </c>
      <c r="E3" s="43"/>
    </row>
    <row r="4" spans="1:5" ht="16.3" thickBot="1" x14ac:dyDescent="0.5">
      <c r="A4" s="2"/>
      <c r="B4" s="6" t="s">
        <v>31</v>
      </c>
      <c r="C4" s="2"/>
      <c r="D4" s="28">
        <f>4500+(2500*12)</f>
        <v>34500</v>
      </c>
      <c r="E4" s="43"/>
    </row>
    <row r="5" spans="1:5" ht="16.3" thickBot="1" x14ac:dyDescent="0.5">
      <c r="A5" s="2"/>
      <c r="B5" s="6" t="s">
        <v>32</v>
      </c>
      <c r="C5" s="2"/>
      <c r="D5" s="29">
        <v>3000</v>
      </c>
      <c r="E5" s="43"/>
    </row>
    <row r="6" spans="1:5" ht="16.3" thickBot="1" x14ac:dyDescent="0.5">
      <c r="A6" s="2"/>
      <c r="B6" s="6" t="s">
        <v>0</v>
      </c>
      <c r="C6" s="2"/>
      <c r="D6" s="28">
        <v>3000</v>
      </c>
      <c r="E6" s="43"/>
    </row>
    <row r="7" spans="1:5" ht="16.3" thickBot="1" x14ac:dyDescent="0.5">
      <c r="A7" s="2"/>
      <c r="B7" s="7" t="s">
        <v>40</v>
      </c>
      <c r="C7" s="2"/>
      <c r="D7" s="30">
        <v>0</v>
      </c>
      <c r="E7" s="43"/>
    </row>
    <row r="8" spans="1:5" ht="16.3" thickBot="1" x14ac:dyDescent="0.5">
      <c r="A8" s="5" t="s">
        <v>1</v>
      </c>
      <c r="B8" s="2"/>
      <c r="C8" s="2"/>
      <c r="D8" s="31">
        <f>SUM(D3:D7)</f>
        <v>76000</v>
      </c>
      <c r="E8" s="43"/>
    </row>
    <row r="9" spans="1:5" ht="11.25" customHeight="1" thickBot="1" x14ac:dyDescent="0.5">
      <c r="A9" s="8"/>
      <c r="B9" s="8"/>
      <c r="C9" s="8"/>
      <c r="D9" s="32"/>
      <c r="E9" s="43"/>
    </row>
    <row r="10" spans="1:5" ht="16.3" thickBot="1" x14ac:dyDescent="0.5">
      <c r="A10" s="5" t="s">
        <v>46</v>
      </c>
      <c r="B10" s="2"/>
      <c r="C10" s="2"/>
      <c r="D10" s="27"/>
      <c r="E10" s="43"/>
    </row>
    <row r="11" spans="1:5" ht="16.3" thickBot="1" x14ac:dyDescent="0.5">
      <c r="A11" s="2"/>
      <c r="B11" s="5" t="s">
        <v>2</v>
      </c>
      <c r="C11" s="2"/>
      <c r="D11" s="27"/>
      <c r="E11" s="43"/>
    </row>
    <row r="12" spans="1:5" ht="16.3" thickBot="1" x14ac:dyDescent="0.5">
      <c r="A12" s="2"/>
      <c r="B12" s="2"/>
      <c r="C12" s="9" t="s">
        <v>3</v>
      </c>
      <c r="D12" s="28">
        <v>40</v>
      </c>
      <c r="E12" s="43"/>
    </row>
    <row r="13" spans="1:5" ht="16.3" thickBot="1" x14ac:dyDescent="0.5">
      <c r="A13" s="2"/>
      <c r="B13" s="2"/>
      <c r="C13" s="9" t="s">
        <v>4</v>
      </c>
      <c r="D13" s="33">
        <v>50</v>
      </c>
      <c r="E13" s="43"/>
    </row>
    <row r="14" spans="1:5" ht="16.3" thickBot="1" x14ac:dyDescent="0.5">
      <c r="A14" s="2"/>
      <c r="B14" s="5" t="s">
        <v>5</v>
      </c>
      <c r="C14" s="2"/>
      <c r="D14" s="34">
        <f>SUM(D12:D13)</f>
        <v>90</v>
      </c>
      <c r="E14" s="43"/>
    </row>
    <row r="15" spans="1:5" ht="11.25" customHeight="1" thickBot="1" x14ac:dyDescent="0.5">
      <c r="A15" s="2"/>
      <c r="B15" s="6"/>
      <c r="C15" s="2"/>
      <c r="D15" s="34"/>
      <c r="E15" s="43"/>
    </row>
    <row r="16" spans="1:5" ht="16.3" thickBot="1" x14ac:dyDescent="0.5">
      <c r="A16" s="2"/>
      <c r="B16" s="5" t="s">
        <v>6</v>
      </c>
      <c r="C16" s="2"/>
      <c r="D16" s="35">
        <f>2500*12</f>
        <v>30000</v>
      </c>
      <c r="E16" s="43"/>
    </row>
    <row r="17" spans="1:5" ht="12" customHeight="1" thickBot="1" x14ac:dyDescent="0.5">
      <c r="A17" s="2"/>
      <c r="B17" s="6"/>
      <c r="C17" s="2"/>
      <c r="D17" s="34"/>
      <c r="E17" s="43"/>
    </row>
    <row r="18" spans="1:5" ht="16.3" thickBot="1" x14ac:dyDescent="0.5">
      <c r="A18" s="2"/>
      <c r="B18" s="10" t="s">
        <v>33</v>
      </c>
      <c r="C18" s="2"/>
      <c r="D18" s="34">
        <v>1500</v>
      </c>
      <c r="E18" s="43"/>
    </row>
    <row r="19" spans="1:5" ht="10.5" customHeight="1" thickBot="1" x14ac:dyDescent="0.5">
      <c r="A19" s="2"/>
      <c r="B19" s="10"/>
      <c r="C19" s="2"/>
      <c r="D19" s="34"/>
      <c r="E19" s="43"/>
    </row>
    <row r="20" spans="1:5" ht="16.3" thickBot="1" x14ac:dyDescent="0.5">
      <c r="A20" s="2"/>
      <c r="B20" s="5" t="s">
        <v>7</v>
      </c>
      <c r="C20" s="2"/>
      <c r="D20" s="27"/>
      <c r="E20" s="43"/>
    </row>
    <row r="21" spans="1:5" ht="16.3" thickBot="1" x14ac:dyDescent="0.5">
      <c r="A21" s="2"/>
      <c r="B21" s="2"/>
      <c r="C21" s="6" t="s">
        <v>47</v>
      </c>
      <c r="D21" s="27"/>
      <c r="E21" s="43"/>
    </row>
    <row r="22" spans="1:5" ht="16.3" thickBot="1" x14ac:dyDescent="0.5">
      <c r="A22" s="2"/>
      <c r="B22" s="2"/>
      <c r="C22" s="11" t="s">
        <v>8</v>
      </c>
      <c r="D22" s="28">
        <v>1071</v>
      </c>
      <c r="E22" s="43"/>
    </row>
    <row r="23" spans="1:5" ht="16.3" thickBot="1" x14ac:dyDescent="0.5">
      <c r="A23" s="2"/>
      <c r="B23" s="2"/>
      <c r="C23" s="11" t="s">
        <v>9</v>
      </c>
      <c r="D23" s="28">
        <v>1000</v>
      </c>
      <c r="E23" s="43"/>
    </row>
    <row r="24" spans="1:5" ht="19.5" customHeight="1" thickBot="1" x14ac:dyDescent="0.5">
      <c r="A24" s="2"/>
      <c r="B24" s="2"/>
      <c r="C24" s="11" t="s">
        <v>10</v>
      </c>
      <c r="D24" s="28">
        <v>500</v>
      </c>
      <c r="E24" s="43"/>
    </row>
    <row r="25" spans="1:5" ht="20.25" customHeight="1" thickBot="1" x14ac:dyDescent="0.5">
      <c r="A25" s="2"/>
      <c r="B25" s="2"/>
      <c r="C25" s="11" t="s">
        <v>11</v>
      </c>
      <c r="D25" s="33">
        <v>90</v>
      </c>
      <c r="E25" s="43"/>
    </row>
    <row r="26" spans="1:5" ht="16.3" thickBot="1" x14ac:dyDescent="0.5">
      <c r="A26" s="2"/>
      <c r="B26" s="2"/>
      <c r="C26" s="12" t="s">
        <v>49</v>
      </c>
      <c r="D26" s="34">
        <f>SUM(D22:D25)</f>
        <v>2661</v>
      </c>
      <c r="E26" s="43"/>
    </row>
    <row r="27" spans="1:5" ht="7.5" customHeight="1" thickBot="1" x14ac:dyDescent="0.5">
      <c r="A27" s="2"/>
      <c r="B27" s="2"/>
      <c r="C27" s="6"/>
      <c r="D27" s="34"/>
      <c r="E27" s="43"/>
    </row>
    <row r="28" spans="1:5" ht="16.3" thickBot="1" x14ac:dyDescent="0.5">
      <c r="A28" s="2"/>
      <c r="B28" s="2"/>
      <c r="C28" s="5" t="s">
        <v>35</v>
      </c>
      <c r="D28" s="34">
        <v>60</v>
      </c>
      <c r="E28" s="43"/>
    </row>
    <row r="29" spans="1:5" ht="16.3" thickBot="1" x14ac:dyDescent="0.5">
      <c r="A29" s="2"/>
      <c r="B29" s="2"/>
      <c r="C29" s="5" t="s">
        <v>36</v>
      </c>
      <c r="D29" s="34">
        <v>200</v>
      </c>
      <c r="E29" s="43"/>
    </row>
    <row r="30" spans="1:5" ht="16.3" thickBot="1" x14ac:dyDescent="0.5">
      <c r="A30" s="13"/>
      <c r="B30" s="13"/>
      <c r="C30" s="14" t="s">
        <v>12</v>
      </c>
      <c r="D30" s="27"/>
      <c r="E30" s="43"/>
    </row>
    <row r="31" spans="1:5" ht="16.3" thickBot="1" x14ac:dyDescent="0.5">
      <c r="A31" s="2"/>
      <c r="B31" s="13"/>
      <c r="C31" s="15" t="s">
        <v>13</v>
      </c>
      <c r="D31" s="28">
        <v>510.1</v>
      </c>
      <c r="E31" s="43"/>
    </row>
    <row r="32" spans="1:5" ht="16.3" thickBot="1" x14ac:dyDescent="0.5">
      <c r="A32" s="2"/>
      <c r="B32" s="13"/>
      <c r="C32" s="15" t="s">
        <v>14</v>
      </c>
      <c r="D32" s="36">
        <v>1070</v>
      </c>
      <c r="E32" s="43"/>
    </row>
    <row r="33" spans="1:5" ht="16.3" thickBot="1" x14ac:dyDescent="0.5">
      <c r="A33" s="2"/>
      <c r="B33" s="13"/>
      <c r="C33" s="16" t="s">
        <v>48</v>
      </c>
      <c r="D33" s="31">
        <f>SUM(D31:D32)</f>
        <v>1580.1</v>
      </c>
      <c r="E33" s="43"/>
    </row>
    <row r="34" spans="1:5" ht="7.5" customHeight="1" thickBot="1" x14ac:dyDescent="0.5">
      <c r="A34" s="2"/>
      <c r="B34" s="13"/>
      <c r="C34" s="15"/>
      <c r="D34" s="28"/>
      <c r="E34" s="43"/>
    </row>
    <row r="35" spans="1:5" ht="16.3" thickBot="1" x14ac:dyDescent="0.5">
      <c r="A35" s="2"/>
      <c r="B35" s="2"/>
      <c r="C35" s="5" t="s">
        <v>34</v>
      </c>
      <c r="D35" s="34">
        <v>12000</v>
      </c>
      <c r="E35" s="43"/>
    </row>
    <row r="36" spans="1:5" ht="16.3" thickBot="1" x14ac:dyDescent="0.5">
      <c r="A36" s="2"/>
      <c r="B36" s="2"/>
      <c r="C36" s="5" t="s">
        <v>15</v>
      </c>
      <c r="D36" s="34">
        <v>400</v>
      </c>
      <c r="E36" s="43"/>
    </row>
    <row r="37" spans="1:5" ht="16.3" thickBot="1" x14ac:dyDescent="0.5">
      <c r="A37" s="13"/>
      <c r="B37" s="2"/>
      <c r="C37" s="5" t="s">
        <v>16</v>
      </c>
      <c r="D37" s="37"/>
      <c r="E37" s="43"/>
    </row>
    <row r="38" spans="1:5" ht="19.5" customHeight="1" thickBot="1" x14ac:dyDescent="0.5">
      <c r="A38" s="13"/>
      <c r="B38" s="2"/>
      <c r="C38" s="11" t="s">
        <v>17</v>
      </c>
      <c r="D38" s="34">
        <v>900</v>
      </c>
      <c r="E38" s="43"/>
    </row>
    <row r="39" spans="1:5" ht="18.75" customHeight="1" thickBot="1" x14ac:dyDescent="0.5">
      <c r="A39" s="2"/>
      <c r="B39" s="13"/>
      <c r="C39" s="11" t="s">
        <v>18</v>
      </c>
      <c r="D39" s="37"/>
      <c r="E39" s="43"/>
    </row>
    <row r="40" spans="1:5" ht="16.3" thickBot="1" x14ac:dyDescent="0.5">
      <c r="A40" s="2"/>
      <c r="B40" s="13"/>
      <c r="C40" s="5" t="s">
        <v>19</v>
      </c>
      <c r="D40" s="34"/>
      <c r="E40" s="43"/>
    </row>
    <row r="41" spans="1:5" ht="16.3" thickBot="1" x14ac:dyDescent="0.5">
      <c r="A41" s="2"/>
      <c r="B41" s="2"/>
      <c r="C41" s="5" t="s">
        <v>20</v>
      </c>
      <c r="D41" s="38"/>
      <c r="E41" s="43"/>
    </row>
    <row r="42" spans="1:5" ht="16.3" thickBot="1" x14ac:dyDescent="0.5">
      <c r="A42" s="2"/>
      <c r="B42" s="5" t="s">
        <v>21</v>
      </c>
      <c r="C42" s="2"/>
      <c r="D42" s="34">
        <f>D14+D16+D18+D26+D28+D29+D33+D35+D36+D38</f>
        <v>49391.1</v>
      </c>
      <c r="E42" s="43"/>
    </row>
    <row r="43" spans="1:5" ht="9.75" customHeight="1" thickBot="1" x14ac:dyDescent="0.5">
      <c r="A43" s="2"/>
      <c r="B43" s="13"/>
      <c r="C43" s="13"/>
      <c r="D43" s="27"/>
      <c r="E43" s="43"/>
    </row>
    <row r="44" spans="1:5" ht="16.3" thickBot="1" x14ac:dyDescent="0.5">
      <c r="A44" s="2"/>
      <c r="B44" s="5" t="s">
        <v>22</v>
      </c>
      <c r="C44" s="2"/>
      <c r="D44" s="27"/>
      <c r="E44" s="43"/>
    </row>
    <row r="45" spans="1:5" ht="16.3" thickBot="1" x14ac:dyDescent="0.5">
      <c r="A45" s="2"/>
      <c r="B45" s="2"/>
      <c r="C45" s="5" t="s">
        <v>50</v>
      </c>
      <c r="D45" s="28"/>
      <c r="E45" s="43"/>
    </row>
    <row r="46" spans="1:5" ht="16.3" thickBot="1" x14ac:dyDescent="0.5">
      <c r="A46" s="2"/>
      <c r="B46" s="2"/>
      <c r="C46" s="11" t="s">
        <v>9</v>
      </c>
      <c r="D46" s="28">
        <v>900</v>
      </c>
      <c r="E46" s="43"/>
    </row>
    <row r="47" spans="1:5" ht="16.3" thickBot="1" x14ac:dyDescent="0.5">
      <c r="A47" s="2"/>
      <c r="B47" s="2"/>
      <c r="C47" s="11" t="s">
        <v>54</v>
      </c>
      <c r="D47" s="28">
        <v>3600</v>
      </c>
      <c r="E47" s="43"/>
    </row>
    <row r="48" spans="1:5" ht="16.3" thickBot="1" x14ac:dyDescent="0.5">
      <c r="A48" s="2"/>
      <c r="B48" s="2"/>
      <c r="C48" s="11" t="s">
        <v>37</v>
      </c>
      <c r="D48" s="28">
        <v>3600</v>
      </c>
      <c r="E48" s="43"/>
    </row>
    <row r="49" spans="1:6" ht="16.3" thickBot="1" x14ac:dyDescent="0.5">
      <c r="A49" s="2"/>
      <c r="B49" s="2"/>
      <c r="C49" s="11" t="s">
        <v>53</v>
      </c>
      <c r="D49" s="28">
        <v>3600</v>
      </c>
      <c r="E49" s="43"/>
    </row>
    <row r="50" spans="1:6" ht="16.3" thickBot="1" x14ac:dyDescent="0.5">
      <c r="A50" s="2"/>
      <c r="B50" s="2"/>
      <c r="C50" s="11" t="s">
        <v>23</v>
      </c>
      <c r="D50" s="36">
        <v>3600</v>
      </c>
      <c r="E50" s="43"/>
      <c r="F50" s="17"/>
    </row>
    <row r="51" spans="1:6" ht="16.3" thickBot="1" x14ac:dyDescent="0.5">
      <c r="A51" s="2"/>
      <c r="B51" s="2"/>
      <c r="C51" s="18" t="s">
        <v>41</v>
      </c>
      <c r="D51" s="31">
        <f>SUM(D46:D50)</f>
        <v>15300</v>
      </c>
      <c r="E51" s="43"/>
      <c r="F51" s="17"/>
    </row>
    <row r="52" spans="1:6" ht="7.5" customHeight="1" thickBot="1" x14ac:dyDescent="0.5">
      <c r="A52" s="2"/>
      <c r="B52" s="2"/>
      <c r="C52" s="11"/>
      <c r="D52" s="28"/>
      <c r="E52" s="43"/>
      <c r="F52" s="17"/>
    </row>
    <row r="53" spans="1:6" ht="16.3" thickBot="1" x14ac:dyDescent="0.5">
      <c r="A53" s="2"/>
      <c r="B53" s="2"/>
      <c r="C53" s="5" t="s">
        <v>24</v>
      </c>
      <c r="D53" s="34">
        <v>750</v>
      </c>
      <c r="E53" s="43"/>
    </row>
    <row r="54" spans="1:6" ht="9" customHeight="1" thickBot="1" x14ac:dyDescent="0.5">
      <c r="A54" s="2"/>
      <c r="B54" s="2"/>
      <c r="C54" s="6"/>
      <c r="D54" s="28"/>
      <c r="E54" s="43"/>
    </row>
    <row r="55" spans="1:6" ht="16.3" thickBot="1" x14ac:dyDescent="0.5">
      <c r="A55" s="2"/>
      <c r="B55" s="2"/>
      <c r="C55" s="5" t="s">
        <v>25</v>
      </c>
      <c r="D55" s="28">
        <v>2500</v>
      </c>
      <c r="E55" s="43"/>
    </row>
    <row r="56" spans="1:6" ht="16.3" thickBot="1" x14ac:dyDescent="0.5">
      <c r="A56" s="2"/>
      <c r="B56" s="2"/>
      <c r="C56" s="9" t="s">
        <v>38</v>
      </c>
      <c r="D56" s="36">
        <v>11000</v>
      </c>
      <c r="E56" s="43"/>
    </row>
    <row r="57" spans="1:6" ht="16.3" thickBot="1" x14ac:dyDescent="0.5">
      <c r="A57" s="2"/>
      <c r="B57" s="2"/>
      <c r="C57" s="19" t="s">
        <v>42</v>
      </c>
      <c r="D57" s="20">
        <f>SUM(D55:D56)</f>
        <v>13500</v>
      </c>
      <c r="E57" s="43"/>
    </row>
    <row r="58" spans="1:6" ht="8.25" customHeight="1" thickBot="1" x14ac:dyDescent="0.5">
      <c r="A58" s="2"/>
      <c r="B58" s="2"/>
      <c r="C58" s="9"/>
      <c r="D58" s="28"/>
      <c r="E58" s="43"/>
    </row>
    <row r="59" spans="1:6" ht="11.25" customHeight="1" thickBot="1" x14ac:dyDescent="0.5">
      <c r="A59" s="2"/>
      <c r="B59" s="2"/>
      <c r="C59" s="6"/>
      <c r="D59" s="28"/>
      <c r="E59" s="43"/>
    </row>
    <row r="60" spans="1:6" ht="16.3" thickBot="1" x14ac:dyDescent="0.5">
      <c r="A60" s="2"/>
      <c r="B60" s="2"/>
      <c r="C60" s="5" t="s">
        <v>26</v>
      </c>
      <c r="D60" s="28"/>
      <c r="E60" s="43"/>
    </row>
    <row r="61" spans="1:6" ht="16.3" thickBot="1" x14ac:dyDescent="0.5">
      <c r="A61" s="2"/>
      <c r="B61" s="2"/>
      <c r="C61" s="11" t="s">
        <v>9</v>
      </c>
      <c r="D61" s="28">
        <v>900</v>
      </c>
      <c r="E61" s="43"/>
    </row>
    <row r="62" spans="1:6" ht="16.3" thickBot="1" x14ac:dyDescent="0.5">
      <c r="A62" s="2"/>
      <c r="B62" s="2"/>
      <c r="C62" s="11" t="s">
        <v>54</v>
      </c>
      <c r="D62" s="28">
        <v>3600</v>
      </c>
      <c r="E62" s="43"/>
    </row>
    <row r="63" spans="1:6" ht="16.3" thickBot="1" x14ac:dyDescent="0.5">
      <c r="A63" s="2"/>
      <c r="B63" s="2"/>
      <c r="C63" s="11" t="s">
        <v>37</v>
      </c>
      <c r="D63" s="28">
        <v>3600</v>
      </c>
      <c r="E63" s="43"/>
    </row>
    <row r="64" spans="1:6" ht="16.3" thickBot="1" x14ac:dyDescent="0.5">
      <c r="A64" s="2"/>
      <c r="B64" s="2"/>
      <c r="C64" s="11" t="s">
        <v>53</v>
      </c>
      <c r="D64" s="28">
        <v>3600</v>
      </c>
      <c r="E64" s="43"/>
    </row>
    <row r="65" spans="1:8" ht="16.3" thickBot="1" x14ac:dyDescent="0.5">
      <c r="A65" s="2"/>
      <c r="B65" s="2"/>
      <c r="C65" s="11" t="s">
        <v>23</v>
      </c>
      <c r="D65" s="36">
        <v>3600</v>
      </c>
      <c r="E65" s="43"/>
    </row>
    <row r="66" spans="1:8" ht="16.3" thickBot="1" x14ac:dyDescent="0.5">
      <c r="A66" s="2"/>
      <c r="B66" s="2"/>
      <c r="C66" s="18" t="s">
        <v>43</v>
      </c>
      <c r="D66" s="31">
        <f>SUM(D61:D65)</f>
        <v>15300</v>
      </c>
      <c r="E66" s="43"/>
    </row>
    <row r="67" spans="1:8" ht="9" customHeight="1" thickBot="1" x14ac:dyDescent="0.5">
      <c r="A67" s="2"/>
      <c r="B67" s="2"/>
      <c r="C67" s="11"/>
      <c r="D67" s="28"/>
      <c r="E67" s="43"/>
    </row>
    <row r="68" spans="1:8" ht="16.3" thickBot="1" x14ac:dyDescent="0.5">
      <c r="A68" s="2"/>
      <c r="B68" s="5" t="s">
        <v>27</v>
      </c>
      <c r="C68" s="2"/>
      <c r="D68" s="34">
        <f>D51+D53+D57+D66</f>
        <v>44850</v>
      </c>
      <c r="E68" s="43"/>
    </row>
    <row r="69" spans="1:8" ht="11.25" customHeight="1" thickBot="1" x14ac:dyDescent="0.5">
      <c r="A69" s="2"/>
      <c r="B69" s="6"/>
      <c r="C69" s="2"/>
      <c r="D69" s="34"/>
      <c r="E69" s="43"/>
    </row>
    <row r="70" spans="1:8" ht="16.3" thickBot="1" x14ac:dyDescent="0.5">
      <c r="A70" s="2"/>
      <c r="B70" s="5" t="s">
        <v>28</v>
      </c>
      <c r="C70" s="2"/>
      <c r="D70" s="27"/>
      <c r="E70" s="43"/>
    </row>
    <row r="71" spans="1:8" ht="16.3" thickBot="1" x14ac:dyDescent="0.5">
      <c r="A71" s="2"/>
      <c r="B71" s="2"/>
      <c r="C71" s="6" t="s">
        <v>29</v>
      </c>
      <c r="D71" s="40">
        <v>750</v>
      </c>
      <c r="E71" s="43"/>
    </row>
    <row r="72" spans="1:8" ht="10.5" customHeight="1" thickBot="1" x14ac:dyDescent="0.5">
      <c r="A72" s="2"/>
      <c r="B72" s="2"/>
      <c r="C72" s="6"/>
      <c r="D72" s="39"/>
      <c r="E72" s="43"/>
    </row>
    <row r="73" spans="1:8" ht="16.3" thickBot="1" x14ac:dyDescent="0.5">
      <c r="A73" s="2"/>
      <c r="B73" s="5" t="s">
        <v>39</v>
      </c>
      <c r="C73" s="2"/>
      <c r="D73" s="38">
        <f>D68+D71+D42</f>
        <v>94991.1</v>
      </c>
      <c r="E73" s="43"/>
    </row>
    <row r="74" spans="1:8" ht="16.3" thickBot="1" x14ac:dyDescent="0.5">
      <c r="A74" s="2"/>
      <c r="B74" s="2"/>
      <c r="C74" s="2" t="s">
        <v>44</v>
      </c>
      <c r="D74" s="41">
        <f>D8</f>
        <v>76000</v>
      </c>
      <c r="E74" s="43"/>
      <c r="H74" s="21"/>
    </row>
    <row r="75" spans="1:8" ht="16.3" thickBot="1" x14ac:dyDescent="0.5">
      <c r="A75" s="2"/>
      <c r="B75" s="22" t="s">
        <v>51</v>
      </c>
      <c r="C75" s="23"/>
      <c r="D75" s="42">
        <f>D73-D74</f>
        <v>18991.100000000006</v>
      </c>
      <c r="E75" s="43"/>
    </row>
    <row r="76" spans="1:8" ht="16.3" thickBot="1" x14ac:dyDescent="0.5">
      <c r="A76" s="13"/>
      <c r="B76" s="2"/>
      <c r="C76" s="23"/>
      <c r="D76" s="24"/>
      <c r="E76" s="43"/>
    </row>
    <row r="77" spans="1:8" x14ac:dyDescent="0.45">
      <c r="A77" s="7"/>
      <c r="B77" s="7"/>
    </row>
    <row r="78" spans="1:8" x14ac:dyDescent="0.45">
      <c r="A78" s="7"/>
      <c r="B78" s="7"/>
    </row>
    <row r="79" spans="1:8" x14ac:dyDescent="0.45">
      <c r="A79" s="7"/>
      <c r="B79" s="7"/>
    </row>
  </sheetData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Laney</dc:creator>
  <cp:lastModifiedBy>cindymo</cp:lastModifiedBy>
  <cp:lastPrinted>2021-08-02T17:12:36Z</cp:lastPrinted>
  <dcterms:created xsi:type="dcterms:W3CDTF">2019-01-15T00:58:08Z</dcterms:created>
  <dcterms:modified xsi:type="dcterms:W3CDTF">2022-07-15T21:02:14Z</dcterms:modified>
</cp:coreProperties>
</file>