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lmont User\Documents\Numbers\"/>
    </mc:Choice>
  </mc:AlternateContent>
  <bookViews>
    <workbookView xWindow="0" yWindow="0" windowWidth="19180" windowHeight="7030"/>
  </bookViews>
  <sheets>
    <sheet name="2022" sheetId="1" r:id="rId1"/>
    <sheet name="2021 Comparison" sheetId="2" r:id="rId2"/>
    <sheet name="2022 Budget By Serv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2" i="1"/>
  <c r="C35" i="3"/>
  <c r="D43" i="3"/>
  <c r="B41" i="3"/>
  <c r="C40" i="3"/>
  <c r="C39" i="3"/>
  <c r="C38" i="3"/>
  <c r="C37" i="3"/>
  <c r="C36" i="3"/>
  <c r="C34" i="3"/>
  <c r="C33" i="3"/>
  <c r="C32" i="3"/>
  <c r="C31" i="3"/>
  <c r="C30" i="3"/>
  <c r="B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B9" i="3"/>
  <c r="C8" i="3"/>
  <c r="C7" i="3"/>
  <c r="C6" i="3"/>
  <c r="C5" i="3"/>
  <c r="C4" i="3"/>
  <c r="C41" i="3" l="1"/>
  <c r="C27" i="3"/>
  <c r="B43" i="3"/>
  <c r="C9" i="3"/>
  <c r="B39" i="2"/>
  <c r="B12" i="2"/>
  <c r="C43" i="3" l="1"/>
  <c r="B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1" i="1"/>
  <c r="C9" i="1"/>
  <c r="C8" i="1"/>
  <c r="C7" i="1"/>
  <c r="C6" i="1"/>
  <c r="C5" i="1"/>
  <c r="C4" i="1"/>
  <c r="C12" i="1" l="1"/>
  <c r="C39" i="1"/>
</calcChain>
</file>

<file path=xl/comments1.xml><?xml version="1.0" encoding="utf-8"?>
<comments xmlns="http://schemas.openxmlformats.org/spreadsheetml/2006/main">
  <authors>
    <author>tc={12B66ADF-2541-4C4A-8D75-41F3D8B0BB5C}</author>
    <author>tc={6D777516-11E9-495A-B304-1499E33DAE7B}</author>
  </authors>
  <commentList>
    <comment ref="B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20% of salary</t>
        </r>
      </text>
    </comment>
    <comment ref="B12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Business Management &amp; Audit/990</t>
        </r>
      </text>
    </comment>
  </commentList>
</comments>
</file>

<file path=xl/sharedStrings.xml><?xml version="1.0" encoding="utf-8"?>
<sst xmlns="http://schemas.openxmlformats.org/spreadsheetml/2006/main" count="157" uniqueCount="68">
  <si>
    <t>The Store</t>
  </si>
  <si>
    <t>Monthly</t>
  </si>
  <si>
    <t>Income</t>
  </si>
  <si>
    <t>Belmont Grant</t>
  </si>
  <si>
    <t>Board Contributions</t>
  </si>
  <si>
    <t>Business Contributions</t>
  </si>
  <si>
    <t>Endowment</t>
  </si>
  <si>
    <t>Gifts In-Kind</t>
  </si>
  <si>
    <t>Individual Contributions</t>
  </si>
  <si>
    <t>Other Grants</t>
  </si>
  <si>
    <t>Total Revenue</t>
  </si>
  <si>
    <t>Expenses</t>
  </si>
  <si>
    <t>Staff Salaries</t>
  </si>
  <si>
    <t>Benefits</t>
  </si>
  <si>
    <t>Payroll Taxes</t>
  </si>
  <si>
    <t>Contract Labor</t>
  </si>
  <si>
    <t>Accounting</t>
  </si>
  <si>
    <t>Advertising &amp; Promotion</t>
  </si>
  <si>
    <t>Auto Expense</t>
  </si>
  <si>
    <t>Books</t>
  </si>
  <si>
    <t>Building Maint. &amp; Repairs</t>
  </si>
  <si>
    <t>Dues &amp; Subscriptions</t>
  </si>
  <si>
    <t>Equipment</t>
  </si>
  <si>
    <t xml:space="preserve">Food </t>
  </si>
  <si>
    <t>Fundraising Support</t>
  </si>
  <si>
    <t>Insurance - Auto</t>
  </si>
  <si>
    <t>Insurance -D&amp;O</t>
  </si>
  <si>
    <t>Insurance -Building</t>
  </si>
  <si>
    <t>Insurance - GL/WC</t>
  </si>
  <si>
    <t>Merchandise</t>
  </si>
  <si>
    <t>Other Operations</t>
  </si>
  <si>
    <t>Postage &amp; Devivery</t>
  </si>
  <si>
    <t>Printing &amp; copying</t>
  </si>
  <si>
    <t>Supplies</t>
  </si>
  <si>
    <t>Utilities - Gas/Electric/Water/Disposal</t>
  </si>
  <si>
    <t>Website</t>
  </si>
  <si>
    <t>Total Expenses</t>
  </si>
  <si>
    <t>2022 Budget</t>
  </si>
  <si>
    <t>Event Fundraising</t>
  </si>
  <si>
    <t>2021 Budget</t>
  </si>
  <si>
    <t>Board Gifts</t>
  </si>
  <si>
    <t>Event (Dodgeball)</t>
  </si>
  <si>
    <t>Dues &amp; Subscriptions/classes</t>
  </si>
  <si>
    <t>Insurance-Auto</t>
  </si>
  <si>
    <t>Insurance-D&amp;O</t>
  </si>
  <si>
    <t>Insurance-Building</t>
  </si>
  <si>
    <t>Insurance-GL/WC</t>
  </si>
  <si>
    <t>Postage &amp; Delivery</t>
  </si>
  <si>
    <t>Printing &amp;Copying</t>
  </si>
  <si>
    <t>Staff Salaries - Including Bonuses</t>
  </si>
  <si>
    <t>Percentage</t>
  </si>
  <si>
    <t>Fundraising</t>
  </si>
  <si>
    <t>Printing &amp; Copying</t>
  </si>
  <si>
    <t xml:space="preserve">Salary - Executive Director </t>
  </si>
  <si>
    <t>Total Fundraising</t>
  </si>
  <si>
    <t>General &amp; Administrative</t>
  </si>
  <si>
    <t>Salary - Administrative Assistant</t>
  </si>
  <si>
    <t>Salary - Operations Manager</t>
  </si>
  <si>
    <t>Staff Benefits</t>
  </si>
  <si>
    <t>Total General &amp; Administrative</t>
  </si>
  <si>
    <t>Program Services</t>
  </si>
  <si>
    <t>Salary - Program Coordinator</t>
  </si>
  <si>
    <t>Salary - Executive Director</t>
  </si>
  <si>
    <t>Total Program Services</t>
  </si>
  <si>
    <t xml:space="preserve">Salary - New </t>
  </si>
  <si>
    <t>Brokerage Earnings</t>
  </si>
  <si>
    <t>Foundation Grants</t>
  </si>
  <si>
    <t>Benefits including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</si>
</sst>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164" fontId="1" fillId="0" borderId="2" xfId="0" applyNumberFormat="1" applyFont="1" applyBorder="1"/>
    <xf numFmtId="6" fontId="1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44" fontId="0" fillId="0" borderId="0" xfId="1" applyFont="1"/>
    <xf numFmtId="0" fontId="8" fillId="0" borderId="0" xfId="0" applyFont="1"/>
    <xf numFmtId="0" fontId="0" fillId="0" borderId="1" xfId="0" applyBorder="1"/>
    <xf numFmtId="0" fontId="1" fillId="2" borderId="0" xfId="0" applyFont="1" applyFill="1"/>
    <xf numFmtId="164" fontId="1" fillId="2" borderId="0" xfId="0" applyNumberFormat="1" applyFont="1" applyFill="1"/>
    <xf numFmtId="8" fontId="0" fillId="0" borderId="0" xfId="1" applyNumberFormat="1" applyFont="1"/>
    <xf numFmtId="0" fontId="5" fillId="0" borderId="0" xfId="0" applyFont="1"/>
    <xf numFmtId="0" fontId="9" fillId="0" borderId="1" xfId="0" applyFont="1" applyBorder="1"/>
    <xf numFmtId="44" fontId="9" fillId="0" borderId="1" xfId="1" applyFont="1" applyBorder="1"/>
    <xf numFmtId="44" fontId="0" fillId="0" borderId="0" xfId="1" applyFont="1" applyBorder="1"/>
    <xf numFmtId="44" fontId="0" fillId="0" borderId="2" xfId="1" applyFont="1" applyBorder="1"/>
    <xf numFmtId="0" fontId="0" fillId="0" borderId="0" xfId="0" applyBorder="1"/>
    <xf numFmtId="0" fontId="5" fillId="0" borderId="2" xfId="0" applyFont="1" applyBorder="1"/>
    <xf numFmtId="0" fontId="0" fillId="0" borderId="1" xfId="0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164" fontId="0" fillId="0" borderId="1" xfId="0" applyNumberFormat="1" applyBorder="1"/>
    <xf numFmtId="3" fontId="0" fillId="0" borderId="1" xfId="0" applyNumberFormat="1" applyBorder="1"/>
    <xf numFmtId="9" fontId="0" fillId="0" borderId="0" xfId="2" applyFont="1"/>
    <xf numFmtId="9" fontId="0" fillId="0" borderId="2" xfId="2" applyFont="1" applyBorder="1"/>
    <xf numFmtId="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aine Bryan" id="{258A7767-E003-447C-B9C1-733D91860C85}" userId="S::ebryan@martinallbee.com::9f7131b7-b369-4c39-a987-2862d8e74b6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1-04-08T14:58:52.48" personId="{258A7767-E003-447C-B9C1-733D91860C85}" id="{12B66ADF-2541-4C4A-8D75-41F3D8B0BB5C}">
    <text>20% of salary</text>
  </threadedComment>
  <threadedComment ref="B12" dT="2021-04-08T15:07:05.25" personId="{258A7767-E003-447C-B9C1-733D91860C85}" id="{6D777516-11E9-495A-B304-1499E33DAE7B}">
    <text>Includes Business Management &amp; Audit/990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18" workbookViewId="0">
      <selection activeCell="C14" sqref="C14"/>
    </sheetView>
  </sheetViews>
  <sheetFormatPr defaultRowHeight="15.5" x14ac:dyDescent="0.35"/>
  <cols>
    <col min="1" max="1" width="44.453125" style="3" customWidth="1"/>
    <col min="2" max="2" width="14" style="3" customWidth="1"/>
    <col min="3" max="3" width="12.81640625" style="3" customWidth="1"/>
  </cols>
  <sheetData>
    <row r="1" spans="1:3" ht="16" thickBot="1" x14ac:dyDescent="0.4">
      <c r="A1" s="1" t="s">
        <v>0</v>
      </c>
      <c r="B1" s="2" t="s">
        <v>37</v>
      </c>
      <c r="C1" s="3" t="s">
        <v>1</v>
      </c>
    </row>
    <row r="3" spans="1:3" x14ac:dyDescent="0.35">
      <c r="A3" s="4" t="s">
        <v>2</v>
      </c>
      <c r="C3" s="5"/>
    </row>
    <row r="4" spans="1:3" x14ac:dyDescent="0.35">
      <c r="A4" s="3" t="s">
        <v>3</v>
      </c>
      <c r="B4" s="6">
        <v>248521.60000000001</v>
      </c>
      <c r="C4" s="5">
        <f>B4/12</f>
        <v>20710.133333333335</v>
      </c>
    </row>
    <row r="5" spans="1:3" x14ac:dyDescent="0.35">
      <c r="A5" s="3" t="s">
        <v>4</v>
      </c>
      <c r="B5" s="6">
        <v>5000</v>
      </c>
      <c r="C5" s="5">
        <f t="shared" ref="C5:C11" si="0">B5/12</f>
        <v>416.66666666666669</v>
      </c>
    </row>
    <row r="6" spans="1:3" x14ac:dyDescent="0.35">
      <c r="A6" s="3" t="s">
        <v>5</v>
      </c>
      <c r="B6" s="6">
        <v>100000</v>
      </c>
      <c r="C6" s="5">
        <f t="shared" si="0"/>
        <v>8333.3333333333339</v>
      </c>
    </row>
    <row r="7" spans="1:3" x14ac:dyDescent="0.35">
      <c r="A7" s="3" t="s">
        <v>6</v>
      </c>
      <c r="B7" s="6">
        <v>75000</v>
      </c>
      <c r="C7" s="5">
        <f t="shared" si="0"/>
        <v>6250</v>
      </c>
    </row>
    <row r="8" spans="1:3" x14ac:dyDescent="0.35">
      <c r="A8" s="3" t="s">
        <v>38</v>
      </c>
      <c r="B8" s="6">
        <v>10000</v>
      </c>
      <c r="C8" s="5">
        <f t="shared" si="0"/>
        <v>833.33333333333337</v>
      </c>
    </row>
    <row r="9" spans="1:3" x14ac:dyDescent="0.35">
      <c r="A9" s="3" t="s">
        <v>8</v>
      </c>
      <c r="B9" s="6">
        <v>100000</v>
      </c>
      <c r="C9" s="5">
        <f t="shared" si="0"/>
        <v>8333.3333333333339</v>
      </c>
    </row>
    <row r="10" spans="1:3" x14ac:dyDescent="0.35">
      <c r="A10" s="3" t="s">
        <v>65</v>
      </c>
      <c r="B10" s="6">
        <v>70000</v>
      </c>
      <c r="C10" s="5">
        <f t="shared" si="0"/>
        <v>5833.333333333333</v>
      </c>
    </row>
    <row r="11" spans="1:3" ht="16" thickBot="1" x14ac:dyDescent="0.4">
      <c r="A11" s="1" t="s">
        <v>66</v>
      </c>
      <c r="B11" s="7">
        <v>125000</v>
      </c>
      <c r="C11" s="5">
        <f t="shared" si="0"/>
        <v>10416.666666666666</v>
      </c>
    </row>
    <row r="12" spans="1:3" x14ac:dyDescent="0.35">
      <c r="A12" s="8" t="s">
        <v>10</v>
      </c>
      <c r="B12" s="6">
        <f>SUM(B4:B11)</f>
        <v>733521.6</v>
      </c>
      <c r="C12" s="5">
        <f>SUM(C4:C11)</f>
        <v>61126.80000000001</v>
      </c>
    </row>
    <row r="13" spans="1:3" x14ac:dyDescent="0.35">
      <c r="B13" s="6"/>
      <c r="C13" s="5"/>
    </row>
    <row r="14" spans="1:3" x14ac:dyDescent="0.35">
      <c r="A14" s="4" t="s">
        <v>11</v>
      </c>
      <c r="B14" s="6"/>
      <c r="C14" s="5"/>
    </row>
    <row r="15" spans="1:3" x14ac:dyDescent="0.35">
      <c r="A15" s="3" t="s">
        <v>49</v>
      </c>
      <c r="B15" s="6">
        <v>260000</v>
      </c>
      <c r="C15" s="5">
        <f t="shared" ref="C15:C38" si="1">B15/12</f>
        <v>21666.666666666668</v>
      </c>
    </row>
    <row r="16" spans="1:3" x14ac:dyDescent="0.35">
      <c r="A16" s="3" t="s">
        <v>67</v>
      </c>
      <c r="B16" s="6">
        <v>37050</v>
      </c>
      <c r="C16" s="5">
        <f t="shared" si="1"/>
        <v>3087.5</v>
      </c>
    </row>
    <row r="17" spans="1:3" x14ac:dyDescent="0.35">
      <c r="A17" s="3" t="s">
        <v>14</v>
      </c>
      <c r="B17" s="6">
        <v>26000</v>
      </c>
      <c r="C17" s="5">
        <f t="shared" si="1"/>
        <v>2166.6666666666665</v>
      </c>
    </row>
    <row r="18" spans="1:3" x14ac:dyDescent="0.35">
      <c r="A18" s="3" t="s">
        <v>15</v>
      </c>
      <c r="B18" s="6">
        <v>15000</v>
      </c>
      <c r="C18" s="5">
        <f t="shared" si="1"/>
        <v>1250</v>
      </c>
    </row>
    <row r="19" spans="1:3" x14ac:dyDescent="0.35">
      <c r="A19" s="3" t="s">
        <v>16</v>
      </c>
      <c r="B19" s="6">
        <v>40000</v>
      </c>
      <c r="C19" s="5">
        <f t="shared" si="1"/>
        <v>3333.3333333333335</v>
      </c>
    </row>
    <row r="20" spans="1:3" x14ac:dyDescent="0.35">
      <c r="A20" s="3" t="s">
        <v>17</v>
      </c>
      <c r="B20" s="6">
        <v>2000</v>
      </c>
      <c r="C20" s="5">
        <f t="shared" si="1"/>
        <v>166.66666666666666</v>
      </c>
    </row>
    <row r="21" spans="1:3" x14ac:dyDescent="0.35">
      <c r="A21" s="3" t="s">
        <v>18</v>
      </c>
      <c r="B21" s="6">
        <v>1000</v>
      </c>
      <c r="C21" s="5">
        <f t="shared" si="1"/>
        <v>83.333333333333329</v>
      </c>
    </row>
    <row r="22" spans="1:3" x14ac:dyDescent="0.35">
      <c r="A22" s="3" t="s">
        <v>19</v>
      </c>
      <c r="B22" s="6">
        <v>2000</v>
      </c>
      <c r="C22" s="5">
        <f t="shared" si="1"/>
        <v>166.66666666666666</v>
      </c>
    </row>
    <row r="23" spans="1:3" x14ac:dyDescent="0.35">
      <c r="A23" s="3" t="s">
        <v>20</v>
      </c>
      <c r="B23" s="6">
        <v>7500</v>
      </c>
      <c r="C23" s="5">
        <f t="shared" si="1"/>
        <v>625</v>
      </c>
    </row>
    <row r="24" spans="1:3" x14ac:dyDescent="0.35">
      <c r="A24" s="3" t="s">
        <v>21</v>
      </c>
      <c r="B24" s="6">
        <v>7000</v>
      </c>
      <c r="C24" s="5">
        <f t="shared" si="1"/>
        <v>583.33333333333337</v>
      </c>
    </row>
    <row r="25" spans="1:3" x14ac:dyDescent="0.35">
      <c r="A25" s="3" t="s">
        <v>22</v>
      </c>
      <c r="B25" s="6">
        <v>5000</v>
      </c>
      <c r="C25" s="5">
        <f t="shared" si="1"/>
        <v>416.66666666666669</v>
      </c>
    </row>
    <row r="26" spans="1:3" x14ac:dyDescent="0.35">
      <c r="A26" s="3" t="s">
        <v>23</v>
      </c>
      <c r="B26" s="6">
        <v>200000</v>
      </c>
      <c r="C26" s="5">
        <f t="shared" si="1"/>
        <v>16666.666666666668</v>
      </c>
    </row>
    <row r="27" spans="1:3" x14ac:dyDescent="0.35">
      <c r="A27" s="3" t="s">
        <v>24</v>
      </c>
      <c r="B27" s="6">
        <v>10000</v>
      </c>
      <c r="C27" s="5">
        <f t="shared" si="1"/>
        <v>833.33333333333337</v>
      </c>
    </row>
    <row r="28" spans="1:3" x14ac:dyDescent="0.35">
      <c r="A28" s="3" t="s">
        <v>25</v>
      </c>
      <c r="B28" s="6">
        <v>5000</v>
      </c>
      <c r="C28" s="5">
        <f t="shared" si="1"/>
        <v>416.66666666666669</v>
      </c>
    </row>
    <row r="29" spans="1:3" x14ac:dyDescent="0.35">
      <c r="A29" s="3" t="s">
        <v>26</v>
      </c>
      <c r="B29" s="6">
        <v>1600</v>
      </c>
      <c r="C29" s="5">
        <f t="shared" si="1"/>
        <v>133.33333333333334</v>
      </c>
    </row>
    <row r="30" spans="1:3" x14ac:dyDescent="0.35">
      <c r="A30" s="3" t="s">
        <v>27</v>
      </c>
      <c r="B30" s="6">
        <v>7000</v>
      </c>
      <c r="C30" s="5">
        <f t="shared" si="1"/>
        <v>583.33333333333337</v>
      </c>
    </row>
    <row r="31" spans="1:3" x14ac:dyDescent="0.35">
      <c r="A31" s="3" t="s">
        <v>28</v>
      </c>
      <c r="B31" s="6">
        <v>5245</v>
      </c>
      <c r="C31" s="5">
        <f t="shared" si="1"/>
        <v>437.08333333333331</v>
      </c>
    </row>
    <row r="32" spans="1:3" x14ac:dyDescent="0.35">
      <c r="A32" s="3" t="s">
        <v>29</v>
      </c>
      <c r="B32" s="6">
        <v>4000</v>
      </c>
      <c r="C32" s="5">
        <f t="shared" si="1"/>
        <v>333.33333333333331</v>
      </c>
    </row>
    <row r="33" spans="1:3" x14ac:dyDescent="0.35">
      <c r="A33" s="3" t="s">
        <v>30</v>
      </c>
      <c r="B33" s="6">
        <v>1000</v>
      </c>
      <c r="C33" s="5">
        <f t="shared" si="1"/>
        <v>83.333333333333329</v>
      </c>
    </row>
    <row r="34" spans="1:3" x14ac:dyDescent="0.35">
      <c r="A34" s="3" t="s">
        <v>31</v>
      </c>
      <c r="B34" s="6">
        <v>2500</v>
      </c>
      <c r="C34" s="5">
        <f t="shared" si="1"/>
        <v>208.33333333333334</v>
      </c>
    </row>
    <row r="35" spans="1:3" x14ac:dyDescent="0.35">
      <c r="A35" s="3" t="s">
        <v>32</v>
      </c>
      <c r="B35" s="6">
        <v>2000</v>
      </c>
      <c r="C35" s="5">
        <f t="shared" si="1"/>
        <v>166.66666666666666</v>
      </c>
    </row>
    <row r="36" spans="1:3" x14ac:dyDescent="0.35">
      <c r="A36" s="3" t="s">
        <v>33</v>
      </c>
      <c r="B36" s="6">
        <v>15000</v>
      </c>
      <c r="C36" s="5">
        <f t="shared" si="1"/>
        <v>1250</v>
      </c>
    </row>
    <row r="37" spans="1:3" x14ac:dyDescent="0.35">
      <c r="A37" s="3" t="s">
        <v>34</v>
      </c>
      <c r="B37" s="6">
        <v>17000</v>
      </c>
      <c r="C37" s="5">
        <f t="shared" si="1"/>
        <v>1416.6666666666667</v>
      </c>
    </row>
    <row r="38" spans="1:3" ht="16" thickBot="1" x14ac:dyDescent="0.4">
      <c r="A38" s="3" t="s">
        <v>35</v>
      </c>
      <c r="B38" s="6">
        <v>2000</v>
      </c>
      <c r="C38" s="5">
        <f t="shared" si="1"/>
        <v>166.66666666666666</v>
      </c>
    </row>
    <row r="39" spans="1:3" x14ac:dyDescent="0.35">
      <c r="A39" s="9" t="s">
        <v>36</v>
      </c>
      <c r="B39" s="10">
        <f>SUM(B15:B38)</f>
        <v>674895</v>
      </c>
      <c r="C39" s="5">
        <f>SUM(C15:C38)</f>
        <v>56241.250000000007</v>
      </c>
    </row>
    <row r="41" spans="1:3" x14ac:dyDescent="0.35">
      <c r="A41" s="8"/>
      <c r="B41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0" workbookViewId="0">
      <selection activeCell="G36" sqref="G36"/>
    </sheetView>
  </sheetViews>
  <sheetFormatPr defaultRowHeight="15.5" x14ac:dyDescent="0.35"/>
  <cols>
    <col min="1" max="1" width="34.81640625" style="3" customWidth="1"/>
    <col min="2" max="2" width="17" style="3" customWidth="1"/>
    <col min="4" max="4" width="26.26953125" customWidth="1"/>
    <col min="5" max="5" width="18.1796875" customWidth="1"/>
  </cols>
  <sheetData>
    <row r="1" spans="1:5" ht="21.5" thickBot="1" x14ac:dyDescent="0.55000000000000004">
      <c r="A1" s="12" t="s">
        <v>0</v>
      </c>
      <c r="B1" s="13" t="s">
        <v>37</v>
      </c>
      <c r="D1" s="22" t="s">
        <v>0</v>
      </c>
      <c r="E1" s="23" t="s">
        <v>39</v>
      </c>
    </row>
    <row r="2" spans="1:5" x14ac:dyDescent="0.35">
      <c r="E2" s="15"/>
    </row>
    <row r="3" spans="1:5" x14ac:dyDescent="0.35">
      <c r="A3" s="4" t="s">
        <v>2</v>
      </c>
      <c r="D3" s="16" t="s">
        <v>2</v>
      </c>
      <c r="E3" s="15"/>
    </row>
    <row r="4" spans="1:5" x14ac:dyDescent="0.35">
      <c r="A4" s="3" t="s">
        <v>3</v>
      </c>
      <c r="B4" s="6">
        <v>248521.60000000001</v>
      </c>
      <c r="D4" t="s">
        <v>3</v>
      </c>
      <c r="E4" s="15">
        <v>246544</v>
      </c>
    </row>
    <row r="5" spans="1:5" x14ac:dyDescent="0.35">
      <c r="A5" s="3" t="s">
        <v>4</v>
      </c>
      <c r="B5" s="6">
        <v>20000</v>
      </c>
      <c r="D5" t="s">
        <v>40</v>
      </c>
      <c r="E5" s="15">
        <v>50000</v>
      </c>
    </row>
    <row r="6" spans="1:5" x14ac:dyDescent="0.35">
      <c r="A6" s="3" t="s">
        <v>5</v>
      </c>
      <c r="B6" s="6">
        <v>100000</v>
      </c>
      <c r="D6" t="s">
        <v>5</v>
      </c>
      <c r="E6" s="15">
        <v>100000</v>
      </c>
    </row>
    <row r="7" spans="1:5" x14ac:dyDescent="0.35">
      <c r="A7" s="3" t="s">
        <v>6</v>
      </c>
      <c r="B7" s="6">
        <v>60000</v>
      </c>
      <c r="D7" t="s">
        <v>6</v>
      </c>
      <c r="E7" s="15">
        <v>60000</v>
      </c>
    </row>
    <row r="8" spans="1:5" x14ac:dyDescent="0.35">
      <c r="A8" s="3" t="s">
        <v>38</v>
      </c>
      <c r="B8" s="6">
        <v>10000</v>
      </c>
      <c r="D8" t="s">
        <v>41</v>
      </c>
      <c r="E8" s="15">
        <v>0</v>
      </c>
    </row>
    <row r="9" spans="1:5" x14ac:dyDescent="0.35">
      <c r="A9" s="3" t="s">
        <v>7</v>
      </c>
      <c r="B9" s="6">
        <v>35000</v>
      </c>
      <c r="D9" t="s">
        <v>7</v>
      </c>
      <c r="E9" s="15">
        <v>35000</v>
      </c>
    </row>
    <row r="10" spans="1:5" x14ac:dyDescent="0.35">
      <c r="A10" s="3" t="s">
        <v>8</v>
      </c>
      <c r="B10" s="6">
        <v>100000</v>
      </c>
      <c r="D10" t="s">
        <v>8</v>
      </c>
      <c r="E10" s="15">
        <v>100000</v>
      </c>
    </row>
    <row r="11" spans="1:5" ht="16" thickBot="1" x14ac:dyDescent="0.4">
      <c r="A11" s="1" t="s">
        <v>9</v>
      </c>
      <c r="B11" s="7">
        <v>90000</v>
      </c>
      <c r="D11" s="17" t="s">
        <v>9</v>
      </c>
      <c r="E11" s="24">
        <v>90000</v>
      </c>
    </row>
    <row r="12" spans="1:5" x14ac:dyDescent="0.35">
      <c r="A12" s="8" t="s">
        <v>10</v>
      </c>
      <c r="B12" s="6">
        <f>SUM(B4:B11)</f>
        <v>663521.6</v>
      </c>
      <c r="D12" t="s">
        <v>10</v>
      </c>
      <c r="E12" s="25">
        <v>681544</v>
      </c>
    </row>
    <row r="13" spans="1:5" x14ac:dyDescent="0.35">
      <c r="B13" s="6"/>
      <c r="E13" s="15"/>
    </row>
    <row r="14" spans="1:5" x14ac:dyDescent="0.35">
      <c r="A14" s="4" t="s">
        <v>11</v>
      </c>
      <c r="B14" s="6"/>
      <c r="D14" s="16" t="s">
        <v>11</v>
      </c>
      <c r="E14" s="15"/>
    </row>
    <row r="15" spans="1:5" x14ac:dyDescent="0.35">
      <c r="A15" s="18" t="s">
        <v>49</v>
      </c>
      <c r="B15" s="19">
        <v>260000</v>
      </c>
      <c r="D15" t="s">
        <v>12</v>
      </c>
      <c r="E15" s="15">
        <v>200000</v>
      </c>
    </row>
    <row r="16" spans="1:5" x14ac:dyDescent="0.35">
      <c r="A16" s="18" t="s">
        <v>13</v>
      </c>
      <c r="B16" s="19">
        <v>30000</v>
      </c>
      <c r="D16" t="s">
        <v>13</v>
      </c>
      <c r="E16" s="15">
        <v>33000</v>
      </c>
    </row>
    <row r="17" spans="1:5" x14ac:dyDescent="0.35">
      <c r="A17" s="18" t="s">
        <v>14</v>
      </c>
      <c r="B17" s="19">
        <v>26000</v>
      </c>
      <c r="D17" t="s">
        <v>14</v>
      </c>
      <c r="E17" s="15">
        <v>16000</v>
      </c>
    </row>
    <row r="18" spans="1:5" x14ac:dyDescent="0.35">
      <c r="A18" s="18" t="s">
        <v>15</v>
      </c>
      <c r="B18" s="19">
        <v>15000</v>
      </c>
      <c r="D18" t="s">
        <v>15</v>
      </c>
      <c r="E18" s="15">
        <v>66000</v>
      </c>
    </row>
    <row r="19" spans="1:5" x14ac:dyDescent="0.35">
      <c r="A19" s="3" t="s">
        <v>16</v>
      </c>
      <c r="B19" s="6">
        <v>40000</v>
      </c>
      <c r="D19" t="s">
        <v>16</v>
      </c>
      <c r="E19" s="15">
        <v>40000</v>
      </c>
    </row>
    <row r="20" spans="1:5" x14ac:dyDescent="0.35">
      <c r="A20" s="3" t="s">
        <v>17</v>
      </c>
      <c r="B20" s="6">
        <v>2000</v>
      </c>
      <c r="D20" t="s">
        <v>17</v>
      </c>
      <c r="E20" s="15">
        <v>7500</v>
      </c>
    </row>
    <row r="21" spans="1:5" x14ac:dyDescent="0.35">
      <c r="A21" s="3" t="s">
        <v>18</v>
      </c>
      <c r="B21" s="6">
        <v>1000</v>
      </c>
      <c r="D21" t="s">
        <v>18</v>
      </c>
      <c r="E21" s="15">
        <v>2000</v>
      </c>
    </row>
    <row r="22" spans="1:5" x14ac:dyDescent="0.35">
      <c r="A22" s="3" t="s">
        <v>19</v>
      </c>
      <c r="B22" s="6">
        <v>2000</v>
      </c>
      <c r="D22" t="s">
        <v>19</v>
      </c>
      <c r="E22" s="15">
        <v>6000</v>
      </c>
    </row>
    <row r="23" spans="1:5" x14ac:dyDescent="0.35">
      <c r="A23" s="3" t="s">
        <v>20</v>
      </c>
      <c r="B23" s="6">
        <v>7500</v>
      </c>
      <c r="D23" t="s">
        <v>20</v>
      </c>
      <c r="E23" s="15">
        <v>5000</v>
      </c>
    </row>
    <row r="24" spans="1:5" x14ac:dyDescent="0.35">
      <c r="A24" s="3" t="s">
        <v>42</v>
      </c>
      <c r="B24" s="6">
        <v>7000</v>
      </c>
      <c r="D24" t="s">
        <v>21</v>
      </c>
      <c r="E24" s="15">
        <v>5000</v>
      </c>
    </row>
    <row r="25" spans="1:5" x14ac:dyDescent="0.35">
      <c r="A25" s="3" t="s">
        <v>22</v>
      </c>
      <c r="B25" s="6">
        <v>5000</v>
      </c>
      <c r="D25" t="s">
        <v>22</v>
      </c>
      <c r="E25" s="20">
        <v>10000</v>
      </c>
    </row>
    <row r="26" spans="1:5" x14ac:dyDescent="0.35">
      <c r="A26" s="3" t="s">
        <v>23</v>
      </c>
      <c r="B26" s="6">
        <v>200000</v>
      </c>
      <c r="D26" t="s">
        <v>23</v>
      </c>
      <c r="E26" s="15">
        <v>200000</v>
      </c>
    </row>
    <row r="27" spans="1:5" x14ac:dyDescent="0.35">
      <c r="A27" s="3" t="s">
        <v>24</v>
      </c>
      <c r="B27" s="6">
        <v>10000</v>
      </c>
      <c r="D27" t="s">
        <v>24</v>
      </c>
      <c r="E27" s="15">
        <v>10000</v>
      </c>
    </row>
    <row r="28" spans="1:5" x14ac:dyDescent="0.35">
      <c r="A28" s="3" t="s">
        <v>25</v>
      </c>
      <c r="B28" s="6">
        <v>5000</v>
      </c>
      <c r="D28" t="s">
        <v>43</v>
      </c>
      <c r="E28" s="15">
        <v>3500</v>
      </c>
    </row>
    <row r="29" spans="1:5" x14ac:dyDescent="0.35">
      <c r="A29" s="3" t="s">
        <v>26</v>
      </c>
      <c r="B29" s="6">
        <v>1600</v>
      </c>
      <c r="D29" t="s">
        <v>44</v>
      </c>
      <c r="E29" s="15">
        <v>1100</v>
      </c>
    </row>
    <row r="30" spans="1:5" x14ac:dyDescent="0.35">
      <c r="A30" s="3" t="s">
        <v>27</v>
      </c>
      <c r="B30" s="6">
        <v>7000</v>
      </c>
      <c r="D30" t="s">
        <v>45</v>
      </c>
      <c r="E30" s="15">
        <v>6000</v>
      </c>
    </row>
    <row r="31" spans="1:5" x14ac:dyDescent="0.35">
      <c r="A31" s="3" t="s">
        <v>28</v>
      </c>
      <c r="B31" s="6">
        <v>5245</v>
      </c>
      <c r="D31" t="s">
        <v>46</v>
      </c>
      <c r="E31" s="15">
        <v>2500</v>
      </c>
    </row>
    <row r="32" spans="1:5" x14ac:dyDescent="0.35">
      <c r="A32" s="3" t="s">
        <v>29</v>
      </c>
      <c r="B32" s="6">
        <v>4000</v>
      </c>
      <c r="D32" t="s">
        <v>29</v>
      </c>
      <c r="E32" s="15">
        <v>2000</v>
      </c>
    </row>
    <row r="33" spans="1:5" x14ac:dyDescent="0.35">
      <c r="A33" s="3" t="s">
        <v>30</v>
      </c>
      <c r="B33" s="6">
        <v>1000</v>
      </c>
      <c r="D33" t="s">
        <v>30</v>
      </c>
      <c r="E33" s="15">
        <v>1000</v>
      </c>
    </row>
    <row r="34" spans="1:5" x14ac:dyDescent="0.35">
      <c r="A34" s="3" t="s">
        <v>47</v>
      </c>
      <c r="B34" s="6">
        <v>2500</v>
      </c>
      <c r="D34" t="s">
        <v>47</v>
      </c>
      <c r="E34" s="15">
        <v>2000</v>
      </c>
    </row>
    <row r="35" spans="1:5" x14ac:dyDescent="0.35">
      <c r="A35" s="3" t="s">
        <v>32</v>
      </c>
      <c r="B35" s="6">
        <v>2000</v>
      </c>
      <c r="D35" t="s">
        <v>48</v>
      </c>
      <c r="E35" s="15">
        <v>1200</v>
      </c>
    </row>
    <row r="36" spans="1:5" x14ac:dyDescent="0.35">
      <c r="A36" s="3" t="s">
        <v>33</v>
      </c>
      <c r="B36" s="6">
        <v>15000</v>
      </c>
      <c r="D36" t="s">
        <v>33</v>
      </c>
      <c r="E36" s="15">
        <v>10000</v>
      </c>
    </row>
    <row r="37" spans="1:5" x14ac:dyDescent="0.35">
      <c r="A37" s="3" t="s">
        <v>34</v>
      </c>
      <c r="B37" s="6">
        <v>17000</v>
      </c>
      <c r="D37" t="s">
        <v>34</v>
      </c>
      <c r="E37" s="15">
        <v>15000</v>
      </c>
    </row>
    <row r="38" spans="1:5" ht="16" thickBot="1" x14ac:dyDescent="0.4">
      <c r="A38" s="3" t="s">
        <v>35</v>
      </c>
      <c r="B38" s="6">
        <v>2000</v>
      </c>
      <c r="D38" s="26" t="s">
        <v>35</v>
      </c>
      <c r="E38" s="24">
        <v>2000</v>
      </c>
    </row>
    <row r="39" spans="1:5" x14ac:dyDescent="0.35">
      <c r="A39" s="9" t="s">
        <v>36</v>
      </c>
      <c r="B39" s="10">
        <f>SUM(B15:B38)</f>
        <v>667845</v>
      </c>
      <c r="D39" s="27" t="s">
        <v>36</v>
      </c>
      <c r="E39" s="25">
        <v>648800</v>
      </c>
    </row>
    <row r="40" spans="1:5" x14ac:dyDescent="0.35">
      <c r="E40" s="15"/>
    </row>
    <row r="41" spans="1:5" x14ac:dyDescent="0.35">
      <c r="A41" s="8"/>
      <c r="B41" s="11"/>
      <c r="E41" s="15"/>
    </row>
    <row r="42" spans="1:5" x14ac:dyDescent="0.35">
      <c r="E42" s="15"/>
    </row>
    <row r="43" spans="1:5" x14ac:dyDescent="0.35">
      <c r="D43" s="21"/>
      <c r="E43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workbookViewId="0">
      <selection activeCell="D27" sqref="D27"/>
    </sheetView>
  </sheetViews>
  <sheetFormatPr defaultRowHeight="14.5" x14ac:dyDescent="0.35"/>
  <cols>
    <col min="1" max="1" width="35" customWidth="1"/>
    <col min="2" max="2" width="26.7265625" customWidth="1"/>
    <col min="3" max="3" width="25.7265625" customWidth="1"/>
    <col min="4" max="4" width="13.1796875" customWidth="1"/>
  </cols>
  <sheetData>
    <row r="1" spans="1:4" ht="21.5" thickBot="1" x14ac:dyDescent="0.55000000000000004">
      <c r="A1" s="14" t="s">
        <v>0</v>
      </c>
      <c r="B1" s="28" t="s">
        <v>39</v>
      </c>
      <c r="C1" s="17" t="s">
        <v>1</v>
      </c>
      <c r="D1" s="17" t="s">
        <v>50</v>
      </c>
    </row>
    <row r="3" spans="1:4" x14ac:dyDescent="0.35">
      <c r="A3" s="16" t="s">
        <v>51</v>
      </c>
      <c r="B3" s="29"/>
      <c r="C3" s="30"/>
      <c r="D3" s="30"/>
    </row>
    <row r="4" spans="1:4" x14ac:dyDescent="0.35">
      <c r="A4" t="s">
        <v>17</v>
      </c>
      <c r="B4" s="29">
        <v>2000</v>
      </c>
      <c r="C4" s="30">
        <f>B4/12</f>
        <v>166.66666666666666</v>
      </c>
      <c r="D4" s="30"/>
    </row>
    <row r="5" spans="1:4" x14ac:dyDescent="0.35">
      <c r="A5" t="s">
        <v>24</v>
      </c>
      <c r="B5" s="29">
        <v>10000</v>
      </c>
      <c r="C5" s="30">
        <f>B5/12</f>
        <v>833.33333333333337</v>
      </c>
      <c r="D5" s="30"/>
    </row>
    <row r="6" spans="1:4" x14ac:dyDescent="0.35">
      <c r="A6" t="s">
        <v>52</v>
      </c>
      <c r="B6" s="29">
        <v>2000</v>
      </c>
      <c r="C6" s="30">
        <f>B6/12</f>
        <v>166.66666666666666</v>
      </c>
      <c r="D6" s="30"/>
    </row>
    <row r="7" spans="1:4" x14ac:dyDescent="0.35">
      <c r="A7" t="s">
        <v>53</v>
      </c>
      <c r="B7" s="29">
        <v>16280</v>
      </c>
      <c r="C7" s="30">
        <f>B7/12</f>
        <v>1356.6666666666667</v>
      </c>
      <c r="D7" s="30"/>
    </row>
    <row r="8" spans="1:4" ht="15" thickBot="1" x14ac:dyDescent="0.4">
      <c r="A8" s="17" t="s">
        <v>14</v>
      </c>
      <c r="B8" s="31">
        <v>1628</v>
      </c>
      <c r="C8" s="32">
        <f>B8/12</f>
        <v>135.66666666666666</v>
      </c>
      <c r="D8" s="32"/>
    </row>
    <row r="9" spans="1:4" x14ac:dyDescent="0.35">
      <c r="A9" t="s">
        <v>54</v>
      </c>
      <c r="B9" s="29">
        <f>SUM(B4:B8)</f>
        <v>31908</v>
      </c>
      <c r="C9" s="30">
        <f>SUM(C4:C8)</f>
        <v>2659</v>
      </c>
      <c r="D9" s="33">
        <v>0.05</v>
      </c>
    </row>
    <row r="10" spans="1:4" x14ac:dyDescent="0.35">
      <c r="B10" s="29"/>
      <c r="C10" s="30"/>
      <c r="D10" s="30"/>
    </row>
    <row r="11" spans="1:4" x14ac:dyDescent="0.35">
      <c r="A11" s="16" t="s">
        <v>55</v>
      </c>
      <c r="B11" s="29"/>
      <c r="C11" s="30"/>
      <c r="D11" s="30"/>
    </row>
    <row r="12" spans="1:4" x14ac:dyDescent="0.35">
      <c r="A12" t="s">
        <v>16</v>
      </c>
      <c r="B12" s="29">
        <v>40000</v>
      </c>
      <c r="C12" s="30">
        <f t="shared" ref="C12:C40" si="0">B12/12</f>
        <v>3333.3333333333335</v>
      </c>
      <c r="D12" s="30"/>
    </row>
    <row r="13" spans="1:4" x14ac:dyDescent="0.35">
      <c r="A13" t="s">
        <v>18</v>
      </c>
      <c r="B13" s="29">
        <v>1000</v>
      </c>
      <c r="C13" s="30">
        <f t="shared" si="0"/>
        <v>83.333333333333329</v>
      </c>
      <c r="D13" s="30"/>
    </row>
    <row r="14" spans="1:4" x14ac:dyDescent="0.35">
      <c r="A14" t="s">
        <v>20</v>
      </c>
      <c r="B14" s="29">
        <v>7500</v>
      </c>
      <c r="C14" s="30">
        <f t="shared" si="0"/>
        <v>625</v>
      </c>
      <c r="D14" s="30"/>
    </row>
    <row r="15" spans="1:4" x14ac:dyDescent="0.35">
      <c r="A15" t="s">
        <v>21</v>
      </c>
      <c r="B15" s="29">
        <v>7000</v>
      </c>
      <c r="C15" s="30">
        <f t="shared" si="0"/>
        <v>583.33333333333337</v>
      </c>
      <c r="D15" s="30"/>
    </row>
    <row r="16" spans="1:4" x14ac:dyDescent="0.35">
      <c r="A16" t="s">
        <v>25</v>
      </c>
      <c r="B16" s="29">
        <v>5000</v>
      </c>
      <c r="C16" s="30">
        <f t="shared" si="0"/>
        <v>416.66666666666669</v>
      </c>
      <c r="D16" s="30"/>
    </row>
    <row r="17" spans="1:4" x14ac:dyDescent="0.35">
      <c r="A17" t="s">
        <v>26</v>
      </c>
      <c r="B17" s="29">
        <v>1600</v>
      </c>
      <c r="C17" s="30">
        <f t="shared" si="0"/>
        <v>133.33333333333334</v>
      </c>
      <c r="D17" s="30"/>
    </row>
    <row r="18" spans="1:4" x14ac:dyDescent="0.35">
      <c r="A18" t="s">
        <v>27</v>
      </c>
      <c r="B18" s="29">
        <v>7000</v>
      </c>
      <c r="C18" s="30">
        <f t="shared" si="0"/>
        <v>583.33333333333337</v>
      </c>
      <c r="D18" s="30"/>
    </row>
    <row r="19" spans="1:4" x14ac:dyDescent="0.35">
      <c r="A19" t="s">
        <v>28</v>
      </c>
      <c r="B19" s="29">
        <v>5245</v>
      </c>
      <c r="C19" s="30">
        <f t="shared" si="0"/>
        <v>437.08333333333331</v>
      </c>
      <c r="D19" s="30"/>
    </row>
    <row r="20" spans="1:4" x14ac:dyDescent="0.35">
      <c r="A20" t="s">
        <v>30</v>
      </c>
      <c r="B20" s="29">
        <v>1000</v>
      </c>
      <c r="C20" s="30">
        <f t="shared" si="0"/>
        <v>83.333333333333329</v>
      </c>
      <c r="D20" s="30"/>
    </row>
    <row r="21" spans="1:4" x14ac:dyDescent="0.35">
      <c r="A21" t="s">
        <v>47</v>
      </c>
      <c r="B21" s="29">
        <v>2500</v>
      </c>
      <c r="C21" s="30">
        <f t="shared" si="0"/>
        <v>208.33333333333334</v>
      </c>
      <c r="D21" s="30"/>
    </row>
    <row r="22" spans="1:4" x14ac:dyDescent="0.35">
      <c r="A22" t="s">
        <v>56</v>
      </c>
      <c r="B22" s="29">
        <v>39500</v>
      </c>
      <c r="C22" s="30">
        <f t="shared" si="0"/>
        <v>3291.6666666666665</v>
      </c>
      <c r="D22" s="30"/>
    </row>
    <row r="23" spans="1:4" x14ac:dyDescent="0.35">
      <c r="A23" t="s">
        <v>57</v>
      </c>
      <c r="B23" s="29">
        <v>50940</v>
      </c>
      <c r="C23" s="30">
        <f t="shared" si="0"/>
        <v>4245</v>
      </c>
      <c r="D23" s="30"/>
    </row>
    <row r="24" spans="1:4" x14ac:dyDescent="0.35">
      <c r="A24" t="s">
        <v>58</v>
      </c>
      <c r="B24" s="29">
        <v>30000</v>
      </c>
      <c r="C24" s="30">
        <f t="shared" si="0"/>
        <v>2500</v>
      </c>
      <c r="D24" s="30"/>
    </row>
    <row r="25" spans="1:4" x14ac:dyDescent="0.35">
      <c r="A25" t="s">
        <v>14</v>
      </c>
      <c r="B25" s="29">
        <v>9044</v>
      </c>
      <c r="C25" s="30">
        <f t="shared" si="0"/>
        <v>753.66666666666663</v>
      </c>
      <c r="D25" s="30"/>
    </row>
    <row r="26" spans="1:4" ht="15" thickBot="1" x14ac:dyDescent="0.4">
      <c r="A26" s="17" t="s">
        <v>35</v>
      </c>
      <c r="B26" s="31">
        <v>2000</v>
      </c>
      <c r="C26" s="32">
        <f>B26/12</f>
        <v>166.66666666666666</v>
      </c>
      <c r="D26" s="30"/>
    </row>
    <row r="27" spans="1:4" x14ac:dyDescent="0.35">
      <c r="A27" t="s">
        <v>59</v>
      </c>
      <c r="B27" s="29">
        <f>SUM(B12:B26)</f>
        <v>209329</v>
      </c>
      <c r="C27" s="30">
        <f>SUM(C12:C26)</f>
        <v>17444.083333333336</v>
      </c>
      <c r="D27" s="34">
        <v>0.31</v>
      </c>
    </row>
    <row r="28" spans="1:4" x14ac:dyDescent="0.35">
      <c r="B28" s="29"/>
      <c r="C28" s="30"/>
      <c r="D28" s="30"/>
    </row>
    <row r="29" spans="1:4" x14ac:dyDescent="0.35">
      <c r="A29" s="16" t="s">
        <v>60</v>
      </c>
      <c r="D29" s="30"/>
    </row>
    <row r="30" spans="1:4" x14ac:dyDescent="0.35">
      <c r="A30" t="s">
        <v>15</v>
      </c>
      <c r="B30" s="29">
        <v>15000</v>
      </c>
      <c r="C30" s="30">
        <f>B30/12</f>
        <v>1250</v>
      </c>
      <c r="D30" s="30"/>
    </row>
    <row r="31" spans="1:4" x14ac:dyDescent="0.35">
      <c r="A31" t="s">
        <v>19</v>
      </c>
      <c r="B31" s="29">
        <v>2000</v>
      </c>
      <c r="C31" s="30">
        <f t="shared" si="0"/>
        <v>166.66666666666666</v>
      </c>
      <c r="D31" s="30"/>
    </row>
    <row r="32" spans="1:4" x14ac:dyDescent="0.35">
      <c r="A32" t="s">
        <v>22</v>
      </c>
      <c r="B32" s="29">
        <v>5000</v>
      </c>
      <c r="C32" s="30">
        <f t="shared" si="0"/>
        <v>416.66666666666669</v>
      </c>
      <c r="D32" s="30"/>
    </row>
    <row r="33" spans="1:4" x14ac:dyDescent="0.35">
      <c r="A33" t="s">
        <v>23</v>
      </c>
      <c r="B33" s="29">
        <v>200000</v>
      </c>
      <c r="C33" s="30">
        <f t="shared" si="0"/>
        <v>16666.666666666668</v>
      </c>
      <c r="D33" s="30"/>
    </row>
    <row r="34" spans="1:4" x14ac:dyDescent="0.35">
      <c r="A34" t="s">
        <v>29</v>
      </c>
      <c r="B34" s="29">
        <v>4000</v>
      </c>
      <c r="C34" s="30">
        <f t="shared" si="0"/>
        <v>333.33333333333331</v>
      </c>
      <c r="D34" s="30"/>
    </row>
    <row r="35" spans="1:4" x14ac:dyDescent="0.35">
      <c r="A35" t="s">
        <v>64</v>
      </c>
      <c r="B35" s="29">
        <v>27660</v>
      </c>
      <c r="C35" s="30">
        <f t="shared" si="0"/>
        <v>2305</v>
      </c>
      <c r="D35" s="30"/>
    </row>
    <row r="36" spans="1:4" x14ac:dyDescent="0.35">
      <c r="A36" t="s">
        <v>61</v>
      </c>
      <c r="B36" s="29">
        <v>60500</v>
      </c>
      <c r="C36" s="30">
        <f t="shared" si="0"/>
        <v>5041.666666666667</v>
      </c>
      <c r="D36" s="30"/>
    </row>
    <row r="37" spans="1:4" x14ac:dyDescent="0.35">
      <c r="A37" t="s">
        <v>62</v>
      </c>
      <c r="B37" s="29">
        <v>65120</v>
      </c>
      <c r="C37" s="30">
        <f t="shared" si="0"/>
        <v>5426.666666666667</v>
      </c>
      <c r="D37" s="30"/>
    </row>
    <row r="38" spans="1:4" x14ac:dyDescent="0.35">
      <c r="A38" t="s">
        <v>14</v>
      </c>
      <c r="B38" s="29">
        <v>15328</v>
      </c>
      <c r="C38" s="30">
        <f t="shared" si="0"/>
        <v>1277.3333333333333</v>
      </c>
      <c r="D38" s="30"/>
    </row>
    <row r="39" spans="1:4" x14ac:dyDescent="0.35">
      <c r="A39" t="s">
        <v>33</v>
      </c>
      <c r="B39" s="29">
        <v>15000</v>
      </c>
      <c r="C39" s="30">
        <f t="shared" si="0"/>
        <v>1250</v>
      </c>
      <c r="D39" s="30"/>
    </row>
    <row r="40" spans="1:4" ht="15" thickBot="1" x14ac:dyDescent="0.4">
      <c r="A40" s="17" t="s">
        <v>34</v>
      </c>
      <c r="B40" s="31">
        <v>17000</v>
      </c>
      <c r="C40" s="32">
        <f t="shared" si="0"/>
        <v>1416.6666666666667</v>
      </c>
      <c r="D40" s="30"/>
    </row>
    <row r="41" spans="1:4" x14ac:dyDescent="0.35">
      <c r="A41" t="s">
        <v>63</v>
      </c>
      <c r="B41" s="29">
        <f>SUM(B30:B40)</f>
        <v>426608</v>
      </c>
      <c r="C41" s="30">
        <f>SUM(C30:C40)</f>
        <v>35550.666666666664</v>
      </c>
      <c r="D41" s="34">
        <v>0.64</v>
      </c>
    </row>
    <row r="42" spans="1:4" x14ac:dyDescent="0.35">
      <c r="B42" s="29"/>
      <c r="C42" s="30"/>
      <c r="D42" s="30"/>
    </row>
    <row r="43" spans="1:4" x14ac:dyDescent="0.35">
      <c r="A43" s="21" t="s">
        <v>36</v>
      </c>
      <c r="B43" s="29">
        <f>B41+B27+B9</f>
        <v>667845</v>
      </c>
      <c r="C43" s="30">
        <f>C41+C27+C9</f>
        <v>55653.75</v>
      </c>
      <c r="D43" s="35">
        <f>D41+D27+D9</f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 Comparison</vt:lpstr>
      <vt:lpstr>2022 Budget By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Carrieshea Showalter</dc:creator>
  <cp:lastModifiedBy>Belmont User</cp:lastModifiedBy>
  <cp:lastPrinted>2021-09-24T15:55:49Z</cp:lastPrinted>
  <dcterms:created xsi:type="dcterms:W3CDTF">2021-08-19T19:10:20Z</dcterms:created>
  <dcterms:modified xsi:type="dcterms:W3CDTF">2021-09-27T16:28:11Z</dcterms:modified>
</cp:coreProperties>
</file>