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3"/>
  </bookViews>
  <sheets>
    <sheet name="Museum" sheetId="9" r:id="rId1"/>
    <sheet name="Homestead" sheetId="1" r:id="rId2"/>
    <sheet name="Sutton Store" sheetId="10" r:id="rId3"/>
    <sheet name="Old Time Music Hour" sheetId="4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E15" i="1" l="1"/>
  <c r="E22" i="1" l="1"/>
  <c r="E26" i="1"/>
  <c r="E28" i="1" l="1"/>
  <c r="D6" i="4" l="1"/>
  <c r="E10" i="10" l="1"/>
  <c r="E27" i="9" l="1"/>
  <c r="E23" i="9"/>
  <c r="E11" i="9" l="1"/>
  <c r="E29" i="9" s="1"/>
  <c r="E28" i="10" l="1"/>
  <c r="E30" i="10" l="1"/>
  <c r="D15" i="4" l="1"/>
  <c r="D17" i="4" l="1"/>
  <c r="E31" i="1" l="1"/>
  <c r="E7" i="1" l="1"/>
  <c r="E17" i="1" s="1"/>
  <c r="E34" i="1" s="1"/>
</calcChain>
</file>

<file path=xl/sharedStrings.xml><?xml version="1.0" encoding="utf-8"?>
<sst xmlns="http://schemas.openxmlformats.org/spreadsheetml/2006/main" count="92" uniqueCount="58">
  <si>
    <t>Donations</t>
  </si>
  <si>
    <t>Insurance</t>
  </si>
  <si>
    <t>Craftsman</t>
  </si>
  <si>
    <t>Sponsors</t>
  </si>
  <si>
    <t>Grants</t>
  </si>
  <si>
    <t>Supplies</t>
  </si>
  <si>
    <t>INCOME</t>
  </si>
  <si>
    <t>Musicians</t>
  </si>
  <si>
    <t>License</t>
  </si>
  <si>
    <t>Advertising</t>
  </si>
  <si>
    <t>Interest Income</t>
  </si>
  <si>
    <t>IMPROVEMENTS</t>
  </si>
  <si>
    <t>EXPENSES</t>
  </si>
  <si>
    <t>NET INCOME</t>
  </si>
  <si>
    <t>TOTAL INCOME</t>
  </si>
  <si>
    <t>TOTAL EXPENSES</t>
  </si>
  <si>
    <t>NET INCOME OPERATION</t>
  </si>
  <si>
    <t>SPECIAL EVENTS</t>
  </si>
  <si>
    <t>TOTAL IMPROVEMENTS</t>
  </si>
  <si>
    <t>TOTAL INCOME OF SPECIAL EVENTS</t>
  </si>
  <si>
    <t>NET INCOME OF SPECIAL EVENTS</t>
  </si>
  <si>
    <t>Announce &amp; Manager</t>
  </si>
  <si>
    <t xml:space="preserve">Advertising </t>
  </si>
  <si>
    <t xml:space="preserve">Miscellaneous  </t>
  </si>
  <si>
    <t>Business Sponsor Income</t>
  </si>
  <si>
    <t>Memorial Donations</t>
  </si>
  <si>
    <t>Utilities</t>
  </si>
  <si>
    <t>Miscellaneous Expenses</t>
  </si>
  <si>
    <t>Postage</t>
  </si>
  <si>
    <t>Sales</t>
  </si>
  <si>
    <t>Cost of Goods Sold</t>
  </si>
  <si>
    <t xml:space="preserve">Advertising  </t>
  </si>
  <si>
    <t>Credit Card Charges</t>
  </si>
  <si>
    <t>Payroll &amp; Taxes</t>
  </si>
  <si>
    <t>License &amp; Permits</t>
  </si>
  <si>
    <t>Sales Tax</t>
  </si>
  <si>
    <t>Miscellaneous</t>
  </si>
  <si>
    <t xml:space="preserve">NET INCOME </t>
  </si>
  <si>
    <t>Contract Labor</t>
  </si>
  <si>
    <t>Other Improvements</t>
  </si>
  <si>
    <t>Dinner Catering</t>
  </si>
  <si>
    <t>Marketing Grants</t>
  </si>
  <si>
    <t>Food Supplies</t>
  </si>
  <si>
    <t>TOTAL INPROVEMENTS</t>
  </si>
  <si>
    <t>Facilities Rent - Bluegrass</t>
  </si>
  <si>
    <t>Office Supplies</t>
  </si>
  <si>
    <t>Tour Admission</t>
  </si>
  <si>
    <t>Special Event Festivals</t>
  </si>
  <si>
    <t>Memberships/Associations</t>
  </si>
  <si>
    <t>Grist Meal</t>
  </si>
  <si>
    <t>Maintienance and Repairs</t>
  </si>
  <si>
    <t>TOTAL EXPENSE OF SPECIAL EVENTS</t>
  </si>
  <si>
    <t>GRANVILLE MUSEUM 2022 BUDGET</t>
  </si>
  <si>
    <t>Exhibits</t>
  </si>
  <si>
    <t xml:space="preserve">Walk-in Guests - Bluegrass </t>
  </si>
  <si>
    <t>SUTTON HOMESTEAD 2022 BUDGET</t>
  </si>
  <si>
    <t>SUTTON STORE 2022 BUDGET</t>
  </si>
  <si>
    <t>SUTTON OLD TIME MUSIC HOUR 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</si>
</sst>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4" fontId="1" fillId="0" borderId="2" xfId="0" applyNumberFormat="1" applyFont="1" applyBorder="1"/>
    <xf numFmtId="44" fontId="1" fillId="0" borderId="0" xfId="0" applyNumberFormat="1" applyFont="1" applyBorder="1"/>
    <xf numFmtId="44" fontId="1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/>
    <xf numFmtId="44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1" fillId="0" borderId="1" xfId="0" applyNumberFormat="1" applyFont="1" applyBorder="1"/>
    <xf numFmtId="44" fontId="1" fillId="0" borderId="3" xfId="0" applyNumberFormat="1" applyFont="1" applyBorder="1"/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/>
    <xf numFmtId="44" fontId="4" fillId="0" borderId="3" xfId="0" applyNumberFormat="1" applyFont="1" applyBorder="1"/>
    <xf numFmtId="44" fontId="4" fillId="0" borderId="1" xfId="0" applyNumberFormat="1" applyFont="1" applyBorder="1"/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workbookViewId="0">
      <selection activeCell="C9" sqref="C9"/>
    </sheetView>
  </sheetViews>
  <sheetFormatPr defaultRowHeight="15" x14ac:dyDescent="0.25"/>
  <cols>
    <col min="1" max="1" width="6.5703125" style="1" customWidth="1"/>
    <col min="2" max="2" width="9.140625" style="1"/>
    <col min="3" max="3" width="26.140625" style="1" bestFit="1" customWidth="1"/>
    <col min="4" max="4" width="15.85546875" style="1" customWidth="1"/>
    <col min="5" max="5" width="17.28515625" style="1" customWidth="1"/>
    <col min="6" max="6" width="14.42578125" style="1" customWidth="1"/>
    <col min="7" max="7" width="1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10" ht="21" x14ac:dyDescent="0.25">
      <c r="A1" s="23" t="s">
        <v>52</v>
      </c>
      <c r="B1" s="24"/>
      <c r="C1" s="24"/>
      <c r="D1" s="24"/>
      <c r="E1" s="24"/>
      <c r="F1" s="24"/>
      <c r="J1" s="13"/>
    </row>
    <row r="2" spans="1:10" x14ac:dyDescent="0.25">
      <c r="D2" s="6"/>
    </row>
    <row r="3" spans="1:10" x14ac:dyDescent="0.25">
      <c r="B3" s="8" t="s">
        <v>6</v>
      </c>
    </row>
    <row r="4" spans="1:10" x14ac:dyDescent="0.25">
      <c r="B4" s="1" t="s">
        <v>24</v>
      </c>
      <c r="E4" s="4">
        <v>20000</v>
      </c>
    </row>
    <row r="5" spans="1:10" x14ac:dyDescent="0.25">
      <c r="B5" s="1" t="s">
        <v>25</v>
      </c>
      <c r="E5" s="4">
        <v>4000</v>
      </c>
    </row>
    <row r="6" spans="1:10" x14ac:dyDescent="0.25">
      <c r="B6" s="1" t="s">
        <v>46</v>
      </c>
      <c r="E6" s="4">
        <v>7000</v>
      </c>
    </row>
    <row r="7" spans="1:10" x14ac:dyDescent="0.25">
      <c r="B7" s="1" t="s">
        <v>10</v>
      </c>
      <c r="E7" s="4">
        <v>20</v>
      </c>
    </row>
    <row r="8" spans="1:10" x14ac:dyDescent="0.25">
      <c r="B8" s="1" t="s">
        <v>0</v>
      </c>
      <c r="E8" s="4">
        <v>20000</v>
      </c>
    </row>
    <row r="9" spans="1:10" x14ac:dyDescent="0.25">
      <c r="B9" s="1" t="s">
        <v>47</v>
      </c>
      <c r="E9" s="4">
        <v>81000</v>
      </c>
    </row>
    <row r="10" spans="1:10" ht="15.75" thickBot="1" x14ac:dyDescent="0.3">
      <c r="B10" s="1" t="s">
        <v>41</v>
      </c>
      <c r="E10" s="4">
        <v>30000</v>
      </c>
    </row>
    <row r="11" spans="1:10" ht="15.75" thickTop="1" x14ac:dyDescent="0.25">
      <c r="D11" s="1" t="s">
        <v>14</v>
      </c>
      <c r="E11" s="14">
        <f>SUM(E4:E10)</f>
        <v>162020</v>
      </c>
    </row>
    <row r="12" spans="1:10" x14ac:dyDescent="0.25">
      <c r="E12" s="4"/>
    </row>
    <row r="13" spans="1:10" x14ac:dyDescent="0.25">
      <c r="B13" s="8" t="s">
        <v>12</v>
      </c>
      <c r="E13" s="4"/>
    </row>
    <row r="14" spans="1:10" x14ac:dyDescent="0.25">
      <c r="B14" s="1" t="s">
        <v>50</v>
      </c>
      <c r="E14" s="4">
        <v>7000</v>
      </c>
    </row>
    <row r="15" spans="1:10" x14ac:dyDescent="0.25">
      <c r="B15" s="1" t="s">
        <v>1</v>
      </c>
      <c r="E15" s="4">
        <v>2000</v>
      </c>
    </row>
    <row r="16" spans="1:10" x14ac:dyDescent="0.25">
      <c r="B16" s="1" t="s">
        <v>26</v>
      </c>
      <c r="E16" s="4">
        <v>4000</v>
      </c>
    </row>
    <row r="17" spans="2:5" x14ac:dyDescent="0.25">
      <c r="B17" s="1" t="s">
        <v>45</v>
      </c>
      <c r="E17" s="4">
        <v>4000</v>
      </c>
    </row>
    <row r="18" spans="2:5" x14ac:dyDescent="0.25">
      <c r="B18" s="1" t="s">
        <v>48</v>
      </c>
      <c r="E18" s="4">
        <v>1000</v>
      </c>
    </row>
    <row r="19" spans="2:5" x14ac:dyDescent="0.25">
      <c r="B19" s="1" t="s">
        <v>50</v>
      </c>
      <c r="E19" s="4">
        <v>3000</v>
      </c>
    </row>
    <row r="20" spans="2:5" x14ac:dyDescent="0.25">
      <c r="B20" s="1" t="s">
        <v>22</v>
      </c>
      <c r="E20" s="4">
        <v>50000</v>
      </c>
    </row>
    <row r="21" spans="2:5" x14ac:dyDescent="0.25">
      <c r="B21" s="1" t="s">
        <v>47</v>
      </c>
      <c r="E21" s="4">
        <v>60000</v>
      </c>
    </row>
    <row r="22" spans="2:5" ht="15.75" thickBot="1" x14ac:dyDescent="0.3">
      <c r="B22" s="1" t="s">
        <v>27</v>
      </c>
      <c r="E22" s="4">
        <v>1000</v>
      </c>
    </row>
    <row r="23" spans="2:5" ht="15.75" thickTop="1" x14ac:dyDescent="0.25">
      <c r="D23" s="1" t="s">
        <v>15</v>
      </c>
      <c r="E23" s="14">
        <f>SUM(E14:E22)</f>
        <v>132000</v>
      </c>
    </row>
    <row r="24" spans="2:5" x14ac:dyDescent="0.25">
      <c r="E24" s="3"/>
    </row>
    <row r="25" spans="2:5" x14ac:dyDescent="0.25">
      <c r="B25" s="8" t="s">
        <v>11</v>
      </c>
      <c r="D25" s="6"/>
      <c r="E25" s="3"/>
    </row>
    <row r="26" spans="2:5" ht="15.75" thickBot="1" x14ac:dyDescent="0.3">
      <c r="B26" s="1" t="s">
        <v>39</v>
      </c>
      <c r="D26" s="6"/>
      <c r="E26" s="4">
        <v>3500</v>
      </c>
    </row>
    <row r="27" spans="2:5" ht="15.75" thickTop="1" x14ac:dyDescent="0.25">
      <c r="D27" s="6" t="s">
        <v>43</v>
      </c>
      <c r="E27" s="14">
        <f>SUM(E26:E26)</f>
        <v>3500</v>
      </c>
    </row>
    <row r="28" spans="2:5" x14ac:dyDescent="0.25">
      <c r="E28" s="4"/>
    </row>
    <row r="29" spans="2:5" ht="15.75" thickBot="1" x14ac:dyDescent="0.3">
      <c r="D29" s="21" t="s">
        <v>13</v>
      </c>
      <c r="E29" s="15">
        <f>E11-E23-E27</f>
        <v>26520</v>
      </c>
    </row>
    <row r="34" spans="5:7" x14ac:dyDescent="0.25">
      <c r="E34" s="5"/>
      <c r="F34" s="5"/>
      <c r="G34" s="5"/>
    </row>
    <row r="35" spans="5:7" x14ac:dyDescent="0.25">
      <c r="E35" s="5"/>
      <c r="F35" s="5"/>
    </row>
    <row r="36" spans="5:7" x14ac:dyDescent="0.25">
      <c r="E36" s="5"/>
      <c r="F36" s="5"/>
    </row>
    <row r="38" spans="5:7" x14ac:dyDescent="0.25">
      <c r="E38" s="5"/>
      <c r="F38" s="5"/>
      <c r="G38" s="5"/>
    </row>
    <row r="52" spans="5:7" x14ac:dyDescent="0.25">
      <c r="E52" s="5"/>
      <c r="F52" s="5"/>
    </row>
    <row r="54" spans="5:7" x14ac:dyDescent="0.25">
      <c r="E54" s="5"/>
      <c r="F54" s="5"/>
    </row>
    <row r="57" spans="5:7" x14ac:dyDescent="0.25">
      <c r="F57" s="5"/>
      <c r="G57" s="5"/>
    </row>
    <row r="69" spans="5:7" x14ac:dyDescent="0.25">
      <c r="E69" s="5"/>
      <c r="G69" s="5"/>
    </row>
    <row r="92" spans="5:7" x14ac:dyDescent="0.25">
      <c r="E92" s="5"/>
      <c r="F92" s="5"/>
      <c r="G92" s="5"/>
    </row>
    <row r="103" spans="6:7" x14ac:dyDescent="0.25">
      <c r="F103" s="5"/>
      <c r="G103" s="5"/>
    </row>
    <row r="109" spans="6:7" x14ac:dyDescent="0.25">
      <c r="F109" s="5"/>
      <c r="G109" s="5"/>
    </row>
    <row r="119" spans="5:7" x14ac:dyDescent="0.25">
      <c r="E119" s="5"/>
      <c r="F119" s="5"/>
    </row>
    <row r="120" spans="5:7" x14ac:dyDescent="0.25">
      <c r="E120" s="5"/>
      <c r="F120" s="5"/>
    </row>
    <row r="124" spans="5:7" x14ac:dyDescent="0.25">
      <c r="E124" s="5"/>
      <c r="G124" s="5"/>
    </row>
    <row r="127" spans="5:7" x14ac:dyDescent="0.25">
      <c r="E127" s="5"/>
      <c r="G127" s="5"/>
    </row>
    <row r="129" spans="5:13" x14ac:dyDescent="0.25">
      <c r="E129" s="5"/>
      <c r="F129" s="5"/>
      <c r="G129" s="5"/>
    </row>
    <row r="130" spans="5:13" x14ac:dyDescent="0.25">
      <c r="E130" s="5"/>
      <c r="K130" s="5"/>
      <c r="M130" s="5"/>
    </row>
  </sheetData>
  <mergeCells count="1">
    <mergeCell ref="A1:F1"/>
  </mergeCells>
  <printOptions horizontalCentered="1"/>
  <pageMargins left="0.7" right="0.7" top="0.75" bottom="0.75" header="0.3" footer="0.3"/>
  <pageSetup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A2" sqref="A2:XFD2"/>
    </sheetView>
  </sheetViews>
  <sheetFormatPr defaultRowHeight="15" x14ac:dyDescent="0.25"/>
  <cols>
    <col min="1" max="1" width="8.42578125" style="1" customWidth="1"/>
    <col min="2" max="2" width="9.140625" style="1"/>
    <col min="3" max="3" width="20.5703125" style="1" customWidth="1"/>
    <col min="4" max="4" width="34.42578125" style="6" customWidth="1"/>
    <col min="5" max="5" width="14.42578125" style="1" customWidth="1"/>
    <col min="6" max="6" width="9.140625" style="1"/>
    <col min="7" max="7" width="11.5703125" style="1" bestFit="1" customWidth="1"/>
    <col min="8" max="8" width="18" style="1" customWidth="1"/>
    <col min="9" max="9" width="17.42578125" style="1" customWidth="1"/>
    <col min="10" max="10" width="17" style="1" customWidth="1"/>
    <col min="11" max="11" width="19.85546875" style="1" bestFit="1" customWidth="1"/>
    <col min="12" max="16384" width="9.140625" style="1"/>
  </cols>
  <sheetData>
    <row r="1" spans="1:8" ht="24.75" customHeight="1" x14ac:dyDescent="0.25">
      <c r="A1" s="25" t="s">
        <v>55</v>
      </c>
      <c r="B1" s="26"/>
      <c r="C1" s="26"/>
      <c r="D1" s="26"/>
      <c r="E1" s="27"/>
      <c r="F1" s="27"/>
      <c r="H1" s="12"/>
    </row>
    <row r="3" spans="1:8" x14ac:dyDescent="0.25">
      <c r="B3" s="8" t="s">
        <v>6</v>
      </c>
      <c r="E3" s="3"/>
    </row>
    <row r="4" spans="1:8" x14ac:dyDescent="0.25">
      <c r="B4" s="1" t="s">
        <v>46</v>
      </c>
      <c r="E4" s="4">
        <v>20000</v>
      </c>
    </row>
    <row r="5" spans="1:8" x14ac:dyDescent="0.25">
      <c r="B5" s="1" t="s">
        <v>0</v>
      </c>
      <c r="E5" s="4">
        <v>3000</v>
      </c>
    </row>
    <row r="6" spans="1:8" ht="15.75" thickBot="1" x14ac:dyDescent="0.3">
      <c r="B6" s="1" t="s">
        <v>49</v>
      </c>
      <c r="E6" s="4">
        <v>1000</v>
      </c>
    </row>
    <row r="7" spans="1:8" ht="15.75" thickTop="1" x14ac:dyDescent="0.25">
      <c r="D7" s="6" t="s">
        <v>14</v>
      </c>
      <c r="E7" s="14">
        <f>SUM(E3:E6)</f>
        <v>24000</v>
      </c>
    </row>
    <row r="8" spans="1:8" x14ac:dyDescent="0.25">
      <c r="E8" s="3"/>
    </row>
    <row r="9" spans="1:8" x14ac:dyDescent="0.25">
      <c r="B9" s="8" t="s">
        <v>12</v>
      </c>
      <c r="E9" s="4"/>
    </row>
    <row r="10" spans="1:8" x14ac:dyDescent="0.25">
      <c r="B10" s="1" t="s">
        <v>26</v>
      </c>
      <c r="E10" s="4">
        <v>3000</v>
      </c>
    </row>
    <row r="11" spans="1:8" x14ac:dyDescent="0.25">
      <c r="B11" s="1" t="s">
        <v>50</v>
      </c>
      <c r="E11" s="4">
        <v>2000</v>
      </c>
    </row>
    <row r="12" spans="1:8" x14ac:dyDescent="0.25">
      <c r="B12" s="1" t="s">
        <v>22</v>
      </c>
      <c r="E12" s="4">
        <v>500</v>
      </c>
    </row>
    <row r="13" spans="1:8" x14ac:dyDescent="0.25">
      <c r="B13" s="1" t="s">
        <v>53</v>
      </c>
      <c r="E13" s="4">
        <v>500</v>
      </c>
    </row>
    <row r="14" spans="1:8" ht="15.75" thickBot="1" x14ac:dyDescent="0.3">
      <c r="B14" s="1" t="s">
        <v>23</v>
      </c>
      <c r="E14" s="4">
        <v>1000</v>
      </c>
    </row>
    <row r="15" spans="1:8" ht="15.75" thickTop="1" x14ac:dyDescent="0.25">
      <c r="D15" s="6" t="s">
        <v>15</v>
      </c>
      <c r="E15" s="14">
        <f>SUM(E10:E14)</f>
        <v>7000</v>
      </c>
    </row>
    <row r="16" spans="1:8" x14ac:dyDescent="0.25">
      <c r="E16" s="3"/>
    </row>
    <row r="17" spans="2:5" ht="15.75" thickBot="1" x14ac:dyDescent="0.3">
      <c r="D17" s="6" t="s">
        <v>16</v>
      </c>
      <c r="E17" s="15">
        <f>E7-E15</f>
        <v>17000</v>
      </c>
    </row>
    <row r="18" spans="2:5" x14ac:dyDescent="0.25">
      <c r="E18" s="4"/>
    </row>
    <row r="19" spans="2:5" x14ac:dyDescent="0.25">
      <c r="B19" s="8" t="s">
        <v>17</v>
      </c>
      <c r="E19" s="4"/>
    </row>
    <row r="20" spans="2:5" x14ac:dyDescent="0.25">
      <c r="B20" s="1" t="s">
        <v>47</v>
      </c>
      <c r="E20" s="4">
        <v>8500</v>
      </c>
    </row>
    <row r="21" spans="2:5" ht="15.75" thickBot="1" x14ac:dyDescent="0.3">
      <c r="B21" s="1" t="s">
        <v>4</v>
      </c>
      <c r="E21" s="4">
        <v>2000</v>
      </c>
    </row>
    <row r="22" spans="2:5" ht="15.75" thickTop="1" x14ac:dyDescent="0.25">
      <c r="D22" s="6" t="s">
        <v>19</v>
      </c>
      <c r="E22" s="14">
        <f>SUM(E20:E21)</f>
        <v>10500</v>
      </c>
    </row>
    <row r="23" spans="2:5" x14ac:dyDescent="0.25">
      <c r="E23" s="4"/>
    </row>
    <row r="24" spans="2:5" x14ac:dyDescent="0.25">
      <c r="B24" s="1" t="s">
        <v>2</v>
      </c>
      <c r="E24" s="4">
        <v>6500</v>
      </c>
    </row>
    <row r="25" spans="2:5" ht="15.75" thickBot="1" x14ac:dyDescent="0.3">
      <c r="B25" s="1" t="s">
        <v>38</v>
      </c>
      <c r="E25" s="4">
        <v>1500</v>
      </c>
    </row>
    <row r="26" spans="2:5" ht="15.75" thickTop="1" x14ac:dyDescent="0.25">
      <c r="D26" s="6" t="s">
        <v>51</v>
      </c>
      <c r="E26" s="14">
        <f>SUM(E24:E25)</f>
        <v>8000</v>
      </c>
    </row>
    <row r="27" spans="2:5" x14ac:dyDescent="0.25">
      <c r="E27" s="4"/>
    </row>
    <row r="28" spans="2:5" ht="15.75" thickBot="1" x14ac:dyDescent="0.3">
      <c r="D28" s="6" t="s">
        <v>20</v>
      </c>
      <c r="E28" s="15">
        <f>E22-E26</f>
        <v>2500</v>
      </c>
    </row>
    <row r="29" spans="2:5" x14ac:dyDescent="0.25">
      <c r="B29" s="8" t="s">
        <v>11</v>
      </c>
      <c r="E29" s="3"/>
    </row>
    <row r="30" spans="2:5" ht="15.75" thickBot="1" x14ac:dyDescent="0.3">
      <c r="B30" s="1" t="s">
        <v>39</v>
      </c>
      <c r="E30" s="4">
        <v>2500</v>
      </c>
    </row>
    <row r="31" spans="2:5" ht="16.5" thickTop="1" thickBot="1" x14ac:dyDescent="0.3">
      <c r="D31" s="6" t="s">
        <v>18</v>
      </c>
      <c r="E31" s="2">
        <f>SUM(E30:E30)</f>
        <v>2500</v>
      </c>
    </row>
    <row r="32" spans="2:5" x14ac:dyDescent="0.25">
      <c r="E32" s="4"/>
    </row>
    <row r="33" spans="4:5" x14ac:dyDescent="0.25">
      <c r="E33" s="4"/>
    </row>
    <row r="34" spans="4:5" ht="15.75" thickBot="1" x14ac:dyDescent="0.3">
      <c r="D34" s="6" t="s">
        <v>13</v>
      </c>
      <c r="E34" s="15">
        <f>E28+E17-E31</f>
        <v>17000</v>
      </c>
    </row>
    <row r="48" spans="4:5" x14ac:dyDescent="0.25">
      <c r="E48" s="5"/>
    </row>
    <row r="50" spans="5:5" x14ac:dyDescent="0.25">
      <c r="E50" s="5"/>
    </row>
    <row r="53" spans="5:5" x14ac:dyDescent="0.25">
      <c r="E53" s="5"/>
    </row>
    <row r="88" spans="5:5" x14ac:dyDescent="0.25">
      <c r="E88" s="5"/>
    </row>
    <row r="99" spans="5:5" x14ac:dyDescent="0.25">
      <c r="E99" s="5"/>
    </row>
    <row r="105" spans="5:5" x14ac:dyDescent="0.25">
      <c r="E105" s="5"/>
    </row>
    <row r="115" spans="4:11" x14ac:dyDescent="0.25">
      <c r="E115" s="5"/>
    </row>
    <row r="116" spans="4:11" x14ac:dyDescent="0.25">
      <c r="E116" s="5"/>
    </row>
    <row r="125" spans="4:11" x14ac:dyDescent="0.25">
      <c r="E125" s="5"/>
    </row>
    <row r="126" spans="4:11" x14ac:dyDescent="0.25">
      <c r="D126" s="7"/>
      <c r="I126" s="5"/>
      <c r="K126" s="5"/>
    </row>
  </sheetData>
  <mergeCells count="1">
    <mergeCell ref="A1:F1"/>
  </mergeCells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workbookViewId="0">
      <selection activeCell="C13" sqref="C13"/>
    </sheetView>
  </sheetViews>
  <sheetFormatPr defaultRowHeight="15" x14ac:dyDescent="0.25"/>
  <cols>
    <col min="1" max="1" width="7.7109375" style="1" customWidth="1"/>
    <col min="2" max="2" width="9.140625" style="1"/>
    <col min="3" max="3" width="16.140625" style="1" customWidth="1"/>
    <col min="4" max="4" width="20.5703125" style="1" customWidth="1"/>
    <col min="5" max="5" width="17.28515625" style="1" customWidth="1"/>
    <col min="6" max="6" width="14.42578125" style="1" customWidth="1"/>
    <col min="7" max="7" width="15" style="1" bestFit="1" customWidth="1"/>
    <col min="8" max="9" width="9.140625" style="1"/>
    <col min="10" max="10" width="18" style="1" customWidth="1"/>
    <col min="11" max="11" width="17.42578125" style="1" customWidth="1"/>
    <col min="12" max="12" width="17" style="1" customWidth="1"/>
    <col min="13" max="13" width="19.85546875" style="1" bestFit="1" customWidth="1"/>
    <col min="14" max="16384" width="9.140625" style="1"/>
  </cols>
  <sheetData>
    <row r="1" spans="1:8" ht="24.75" customHeight="1" x14ac:dyDescent="0.25">
      <c r="A1" s="25" t="s">
        <v>56</v>
      </c>
      <c r="B1" s="26"/>
      <c r="C1" s="26"/>
      <c r="D1" s="26"/>
      <c r="E1" s="27"/>
      <c r="F1" s="27"/>
      <c r="H1" s="22"/>
    </row>
    <row r="3" spans="1:8" x14ac:dyDescent="0.25">
      <c r="B3" s="8" t="s">
        <v>6</v>
      </c>
    </row>
    <row r="4" spans="1:8" x14ac:dyDescent="0.25">
      <c r="B4" s="1" t="s">
        <v>29</v>
      </c>
      <c r="E4" s="4">
        <v>250000</v>
      </c>
    </row>
    <row r="5" spans="1:8" x14ac:dyDescent="0.25">
      <c r="B5" s="1" t="s">
        <v>0</v>
      </c>
      <c r="E5" s="4">
        <v>4000</v>
      </c>
    </row>
    <row r="6" spans="1:8" x14ac:dyDescent="0.25">
      <c r="B6" s="1" t="s">
        <v>46</v>
      </c>
      <c r="E6" s="4">
        <v>6000</v>
      </c>
    </row>
    <row r="7" spans="1:8" x14ac:dyDescent="0.25">
      <c r="B7" s="1" t="s">
        <v>47</v>
      </c>
      <c r="E7" s="4">
        <v>15000</v>
      </c>
    </row>
    <row r="8" spans="1:8" x14ac:dyDescent="0.25">
      <c r="B8" s="1" t="s">
        <v>54</v>
      </c>
      <c r="E8" s="4">
        <v>2000</v>
      </c>
    </row>
    <row r="9" spans="1:8" ht="15.75" thickBot="1" x14ac:dyDescent="0.3">
      <c r="B9" s="1" t="s">
        <v>44</v>
      </c>
      <c r="E9" s="4">
        <v>8400</v>
      </c>
    </row>
    <row r="10" spans="1:8" ht="15.75" thickTop="1" x14ac:dyDescent="0.25">
      <c r="D10" s="1" t="s">
        <v>14</v>
      </c>
      <c r="E10" s="14">
        <f>SUM(E4:E9)</f>
        <v>285400</v>
      </c>
    </row>
    <row r="12" spans="1:8" x14ac:dyDescent="0.25">
      <c r="B12" s="8" t="s">
        <v>12</v>
      </c>
    </row>
    <row r="13" spans="1:8" x14ac:dyDescent="0.25">
      <c r="B13" s="1" t="s">
        <v>30</v>
      </c>
      <c r="E13" s="4">
        <v>45000</v>
      </c>
    </row>
    <row r="14" spans="1:8" x14ac:dyDescent="0.25">
      <c r="B14" s="1" t="s">
        <v>40</v>
      </c>
      <c r="E14" s="4">
        <v>40000</v>
      </c>
    </row>
    <row r="15" spans="1:8" x14ac:dyDescent="0.25">
      <c r="B15" s="1" t="s">
        <v>31</v>
      </c>
      <c r="E15" s="4">
        <v>1000</v>
      </c>
    </row>
    <row r="16" spans="1:8" x14ac:dyDescent="0.25">
      <c r="B16" s="1" t="s">
        <v>42</v>
      </c>
      <c r="E16" s="4">
        <v>60000</v>
      </c>
    </row>
    <row r="17" spans="2:5" x14ac:dyDescent="0.25">
      <c r="B17" s="1" t="s">
        <v>32</v>
      </c>
      <c r="E17" s="4">
        <v>4000</v>
      </c>
    </row>
    <row r="18" spans="2:5" x14ac:dyDescent="0.25">
      <c r="B18" s="1" t="s">
        <v>33</v>
      </c>
      <c r="E18" s="4">
        <v>60000</v>
      </c>
    </row>
    <row r="19" spans="2:5" x14ac:dyDescent="0.25">
      <c r="B19" s="1" t="s">
        <v>1</v>
      </c>
      <c r="E19" s="4">
        <v>2000</v>
      </c>
    </row>
    <row r="20" spans="2:5" x14ac:dyDescent="0.25">
      <c r="B20" s="1" t="s">
        <v>34</v>
      </c>
      <c r="E20" s="4">
        <v>400</v>
      </c>
    </row>
    <row r="21" spans="2:5" x14ac:dyDescent="0.25">
      <c r="B21" s="1" t="s">
        <v>28</v>
      </c>
      <c r="E21" s="4">
        <v>500</v>
      </c>
    </row>
    <row r="22" spans="2:5" x14ac:dyDescent="0.25">
      <c r="B22" s="1" t="s">
        <v>50</v>
      </c>
      <c r="E22" s="4">
        <v>1000</v>
      </c>
    </row>
    <row r="23" spans="2:5" x14ac:dyDescent="0.25">
      <c r="B23" s="1" t="s">
        <v>5</v>
      </c>
      <c r="E23" s="4">
        <v>6000</v>
      </c>
    </row>
    <row r="24" spans="2:5" x14ac:dyDescent="0.25">
      <c r="B24" s="1" t="s">
        <v>35</v>
      </c>
      <c r="E24" s="4">
        <v>18000</v>
      </c>
    </row>
    <row r="25" spans="2:5" x14ac:dyDescent="0.25">
      <c r="B25" s="1" t="s">
        <v>26</v>
      </c>
      <c r="E25" s="4">
        <v>12000</v>
      </c>
    </row>
    <row r="26" spans="2:5" x14ac:dyDescent="0.25">
      <c r="B26" s="1" t="s">
        <v>38</v>
      </c>
      <c r="E26" s="4">
        <v>20000</v>
      </c>
    </row>
    <row r="27" spans="2:5" ht="15.75" thickBot="1" x14ac:dyDescent="0.3">
      <c r="B27" s="1" t="s">
        <v>36</v>
      </c>
      <c r="E27" s="4">
        <v>3000</v>
      </c>
    </row>
    <row r="28" spans="2:5" ht="15.75" thickTop="1" x14ac:dyDescent="0.25">
      <c r="D28" s="1" t="s">
        <v>15</v>
      </c>
      <c r="E28" s="14">
        <f>SUM(E13:E27)</f>
        <v>272900</v>
      </c>
    </row>
    <row r="30" spans="2:5" ht="15.75" thickBot="1" x14ac:dyDescent="0.3">
      <c r="D30" s="1" t="s">
        <v>37</v>
      </c>
      <c r="E30" s="15">
        <f>E10-E28</f>
        <v>12500</v>
      </c>
    </row>
    <row r="35" spans="5:7" x14ac:dyDescent="0.25">
      <c r="E35" s="5"/>
      <c r="F35" s="5"/>
      <c r="G35" s="5"/>
    </row>
    <row r="44" spans="5:7" x14ac:dyDescent="0.25">
      <c r="E44" s="5"/>
      <c r="F44" s="5"/>
    </row>
    <row r="45" spans="5:7" x14ac:dyDescent="0.25">
      <c r="E45" s="5"/>
      <c r="F45" s="5"/>
    </row>
    <row r="47" spans="5:7" x14ac:dyDescent="0.25">
      <c r="E47" s="5"/>
      <c r="F47" s="5"/>
      <c r="G47" s="5"/>
    </row>
    <row r="61" spans="5:6" x14ac:dyDescent="0.25">
      <c r="E61" s="5"/>
      <c r="F61" s="5"/>
    </row>
    <row r="63" spans="5:6" x14ac:dyDescent="0.25">
      <c r="E63" s="5"/>
      <c r="F63" s="5"/>
    </row>
    <row r="66" spans="5:7" x14ac:dyDescent="0.25">
      <c r="F66" s="5"/>
      <c r="G66" s="5"/>
    </row>
    <row r="78" spans="5:7" x14ac:dyDescent="0.25">
      <c r="E78" s="5"/>
      <c r="G78" s="5"/>
    </row>
    <row r="101" spans="5:7" x14ac:dyDescent="0.25">
      <c r="E101" s="5"/>
      <c r="F101" s="5"/>
      <c r="G101" s="5"/>
    </row>
    <row r="112" spans="5:7" x14ac:dyDescent="0.25">
      <c r="F112" s="5"/>
      <c r="G112" s="5"/>
    </row>
    <row r="118" spans="5:7" x14ac:dyDescent="0.25">
      <c r="F118" s="5"/>
      <c r="G118" s="5"/>
    </row>
    <row r="128" spans="5:7" x14ac:dyDescent="0.25">
      <c r="E128" s="5"/>
      <c r="F128" s="5"/>
    </row>
    <row r="129" spans="5:13" x14ac:dyDescent="0.25">
      <c r="E129" s="5"/>
      <c r="F129" s="5"/>
    </row>
    <row r="133" spans="5:13" x14ac:dyDescent="0.25">
      <c r="E133" s="5"/>
      <c r="G133" s="5"/>
    </row>
    <row r="136" spans="5:13" x14ac:dyDescent="0.25">
      <c r="E136" s="5"/>
      <c r="G136" s="5"/>
    </row>
    <row r="138" spans="5:13" x14ac:dyDescent="0.25">
      <c r="E138" s="5"/>
      <c r="F138" s="5"/>
      <c r="G138" s="5"/>
    </row>
    <row r="139" spans="5:13" x14ac:dyDescent="0.25">
      <c r="E139" s="5"/>
      <c r="K139" s="5"/>
      <c r="M139" s="5"/>
    </row>
  </sheetData>
  <mergeCells count="1">
    <mergeCell ref="A1:F1"/>
  </mergeCells>
  <printOptions horizontalCentered="1"/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"/>
  <sheetViews>
    <sheetView tabSelected="1" workbookViewId="0">
      <selection activeCell="C28" sqref="C28"/>
    </sheetView>
  </sheetViews>
  <sheetFormatPr defaultRowHeight="15" x14ac:dyDescent="0.25"/>
  <cols>
    <col min="1" max="1" width="9.140625" style="1"/>
    <col min="2" max="2" width="15.140625" style="1" customWidth="1"/>
    <col min="3" max="3" width="23.28515625" style="1" customWidth="1"/>
    <col min="4" max="4" width="14.85546875" style="1" bestFit="1" customWidth="1"/>
    <col min="5" max="5" width="12.140625" style="1" customWidth="1"/>
    <col min="6" max="6" width="12.42578125" style="6" customWidth="1"/>
    <col min="7" max="8" width="9.140625" style="1"/>
    <col min="9" max="9" width="18" style="1" customWidth="1"/>
    <col min="10" max="10" width="17.42578125" style="1" customWidth="1"/>
    <col min="11" max="11" width="17" style="1" customWidth="1"/>
    <col min="12" max="12" width="19.85546875" style="1" bestFit="1" customWidth="1"/>
    <col min="13" max="16384" width="9.140625" style="1"/>
  </cols>
  <sheetData>
    <row r="1" spans="2:10" ht="21" x14ac:dyDescent="0.25">
      <c r="B1" s="23" t="s">
        <v>57</v>
      </c>
      <c r="C1" s="24"/>
      <c r="D1" s="24"/>
      <c r="E1" s="24"/>
      <c r="F1" s="24"/>
      <c r="J1" s="12"/>
    </row>
    <row r="2" spans="2:10" x14ac:dyDescent="0.25">
      <c r="B2" s="9"/>
      <c r="C2" s="16"/>
      <c r="D2" s="4"/>
      <c r="F2" s="1"/>
    </row>
    <row r="3" spans="2:10" x14ac:dyDescent="0.25">
      <c r="B3" s="18" t="s">
        <v>6</v>
      </c>
      <c r="C3" s="16"/>
      <c r="D3" s="4"/>
      <c r="F3" s="1"/>
    </row>
    <row r="4" spans="2:10" x14ac:dyDescent="0.25">
      <c r="C4" s="1" t="s">
        <v>3</v>
      </c>
      <c r="D4" s="4">
        <v>40000</v>
      </c>
      <c r="F4" s="1"/>
    </row>
    <row r="5" spans="2:10" ht="15.75" thickBot="1" x14ac:dyDescent="0.3">
      <c r="B5" s="17"/>
      <c r="C5" s="1" t="s">
        <v>4</v>
      </c>
      <c r="D5" s="4">
        <v>20000</v>
      </c>
      <c r="F5" s="1"/>
    </row>
    <row r="6" spans="2:10" ht="15.75" thickTop="1" x14ac:dyDescent="0.25">
      <c r="B6" s="9"/>
      <c r="C6" s="1" t="s">
        <v>14</v>
      </c>
      <c r="D6" s="20">
        <f>SUM(D4:D5)</f>
        <v>60000</v>
      </c>
      <c r="F6" s="1"/>
    </row>
    <row r="7" spans="2:10" x14ac:dyDescent="0.25">
      <c r="B7" s="17"/>
      <c r="D7" s="4"/>
      <c r="F7" s="1"/>
    </row>
    <row r="8" spans="2:10" x14ac:dyDescent="0.25">
      <c r="B8" s="18" t="s">
        <v>12</v>
      </c>
      <c r="D8" s="4"/>
      <c r="F8" s="1"/>
    </row>
    <row r="9" spans="2:10" x14ac:dyDescent="0.25">
      <c r="B9" s="17"/>
      <c r="C9" s="1" t="s">
        <v>21</v>
      </c>
      <c r="D9" s="4">
        <v>7500</v>
      </c>
      <c r="F9" s="1"/>
    </row>
    <row r="10" spans="2:10" x14ac:dyDescent="0.25">
      <c r="B10" s="17"/>
      <c r="C10" s="1" t="s">
        <v>7</v>
      </c>
      <c r="D10" s="4">
        <v>27000</v>
      </c>
      <c r="F10" s="1"/>
    </row>
    <row r="11" spans="2:10" x14ac:dyDescent="0.25">
      <c r="B11" s="17"/>
      <c r="C11" s="1" t="s">
        <v>8</v>
      </c>
      <c r="D11" s="4">
        <v>1000</v>
      </c>
      <c r="F11" s="1"/>
    </row>
    <row r="12" spans="2:10" x14ac:dyDescent="0.25">
      <c r="B12" s="17"/>
      <c r="C12" s="1" t="s">
        <v>5</v>
      </c>
      <c r="D12" s="3">
        <v>1000</v>
      </c>
      <c r="F12" s="1"/>
    </row>
    <row r="13" spans="2:10" x14ac:dyDescent="0.25">
      <c r="B13" s="17"/>
      <c r="C13" s="1" t="s">
        <v>9</v>
      </c>
      <c r="D13" s="10">
        <v>2500</v>
      </c>
      <c r="F13" s="1"/>
    </row>
    <row r="14" spans="2:10" ht="15.75" thickBot="1" x14ac:dyDescent="0.3">
      <c r="B14" s="17"/>
      <c r="C14" s="1" t="s">
        <v>26</v>
      </c>
      <c r="D14" s="3">
        <v>8400</v>
      </c>
      <c r="F14" s="1"/>
    </row>
    <row r="15" spans="2:10" ht="15.75" thickTop="1" x14ac:dyDescent="0.25">
      <c r="B15" s="9"/>
      <c r="C15" s="1" t="s">
        <v>15</v>
      </c>
      <c r="D15" s="20">
        <f>SUM(D9:D14)</f>
        <v>47400</v>
      </c>
      <c r="F15" s="1"/>
    </row>
    <row r="16" spans="2:10" x14ac:dyDescent="0.25">
      <c r="B16" s="9"/>
      <c r="D16" s="3"/>
      <c r="F16" s="1"/>
    </row>
    <row r="17" spans="2:6" s="11" customFormat="1" ht="13.5" thickBot="1" x14ac:dyDescent="0.25">
      <c r="C17" s="9" t="s">
        <v>13</v>
      </c>
      <c r="D17" s="19">
        <f>D6-D15</f>
        <v>12600</v>
      </c>
    </row>
    <row r="18" spans="2:6" x14ac:dyDescent="0.25">
      <c r="B18" s="17"/>
      <c r="D18" s="4"/>
      <c r="F18" s="1"/>
    </row>
    <row r="26" spans="2:6" x14ac:dyDescent="0.25">
      <c r="F26" s="7"/>
    </row>
    <row r="49" spans="6:6" x14ac:dyDescent="0.25">
      <c r="F49" s="7"/>
    </row>
    <row r="76" spans="6:6" x14ac:dyDescent="0.25">
      <c r="F76" s="7"/>
    </row>
    <row r="77" spans="6:6" x14ac:dyDescent="0.25">
      <c r="F77" s="7"/>
    </row>
    <row r="81" spans="4:12" x14ac:dyDescent="0.25">
      <c r="F81" s="7"/>
    </row>
    <row r="84" spans="4:12" x14ac:dyDescent="0.25">
      <c r="F84" s="7"/>
    </row>
    <row r="86" spans="4:12" x14ac:dyDescent="0.25">
      <c r="F86" s="7"/>
    </row>
    <row r="87" spans="4:12" x14ac:dyDescent="0.25">
      <c r="F87" s="7"/>
    </row>
    <row r="88" spans="4:12" x14ac:dyDescent="0.25">
      <c r="D88" s="5"/>
      <c r="J88" s="5"/>
      <c r="L88" s="5"/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Museum</vt:lpstr>
      <vt:lpstr>Homestead</vt:lpstr>
      <vt:lpstr>Sutton Store</vt:lpstr>
      <vt:lpstr>Old Time Music Hour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2022-01-27T16:06:17Z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{A02866FD-4982-438A-8239-3EF851EC2803}</vt:lpwstr>
  </property>
</Properties>
</file>