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nn\Dropbox (Personal)\PC\Desktop\"/>
    </mc:Choice>
  </mc:AlternateContent>
  <xr:revisionPtr revIDLastSave="0" documentId="13_ncr:1_{9627C40C-E644-4009-8187-F5B8D982C570}" xr6:coauthVersionLast="47" xr6:coauthVersionMax="47" xr10:uidLastSave="{00000000-0000-0000-0000-000000000000}"/>
  <bookViews>
    <workbookView xWindow="-108" yWindow="-108" windowWidth="23256" windowHeight="13896" xr2:uid="{908147EC-08FE-446A-9386-706497F8B5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D76" i="1"/>
  <c r="D13" i="1"/>
  <c r="D67" i="1"/>
  <c r="D54" i="1"/>
  <c r="C104" i="1" l="1"/>
  <c r="C76" i="1"/>
  <c r="C67" i="1"/>
  <c r="C54" i="1"/>
  <c r="B13" i="1"/>
  <c r="C107" i="1" l="1"/>
  <c r="C1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deanna wantz</author>
    <author>tc={26934487-0BBF-457C-AEF0-C986A0E95F19}</author>
  </authors>
  <commentList>
    <comment ref="B10" authorId="0" shapeId="0" xr:uid="{ACCFBA91-0C46-4224-A561-A291CB4A9753}">
      <text>
        <r>
          <rPr>
            <b/>
            <sz val="9"/>
            <color indexed="81"/>
            <rFont val="Tahoma"/>
            <family val="2"/>
          </rPr>
          <t>deanna wantz:</t>
        </r>
        <r>
          <rPr>
            <sz val="9"/>
            <color indexed="81"/>
            <rFont val="Tahoma"/>
            <family val="2"/>
          </rPr>
          <t xml:space="preserve">
In-person program participants will pay a $100 non-refundable registration fee.
</t>
        </r>
      </text>
    </comment>
    <comment ref="C33" authorId="1" shapeId="0" xr:uid="{26934487-0BBF-457C-AEF0-C986A0E95F19}">
      <text>
        <t>[Threaded comment]
Your version of Excel allows you to read this threaded comment; however, any edits to it will get removed if the file is opened in a newer version of Excel. Learn more: https://go.microsoft.com/fwlink/?linkid=870924
Comment:
    6 in-person groups</t>
      </text>
    </comment>
  </commentList>
</comments>
</file>

<file path=xl/sharedStrings.xml><?xml version="1.0" encoding="utf-8"?>
<sst xmlns="http://schemas.openxmlformats.org/spreadsheetml/2006/main" count="122" uniqueCount="106">
  <si>
    <t>Category</t>
  </si>
  <si>
    <t>Notes</t>
  </si>
  <si>
    <t>INCOME</t>
  </si>
  <si>
    <t>Grants</t>
  </si>
  <si>
    <t>Events</t>
  </si>
  <si>
    <t>General Donations/Programming</t>
  </si>
  <si>
    <t>Net Investment Income</t>
  </si>
  <si>
    <t>TOTAL INCOME</t>
  </si>
  <si>
    <t>EXPENSES</t>
  </si>
  <si>
    <t>Program Expenses</t>
  </si>
  <si>
    <t>Triumph Over Tragedy</t>
  </si>
  <si>
    <t>travel, hotel, meals</t>
  </si>
  <si>
    <t>Continuing  Care</t>
  </si>
  <si>
    <t>Books/Accessories/Resources</t>
  </si>
  <si>
    <t>Life After Loss</t>
  </si>
  <si>
    <t>Provider Costs</t>
  </si>
  <si>
    <t>Support In Service</t>
  </si>
  <si>
    <t>Clinical Research</t>
  </si>
  <si>
    <t>TOF General Scholarship</t>
  </si>
  <si>
    <t>Tornado Relief</t>
  </si>
  <si>
    <t xml:space="preserve">Merchant Fees </t>
  </si>
  <si>
    <t>Payroll/Contract Labor</t>
  </si>
  <si>
    <t>TOTAL PROGRAM EXPENSES</t>
  </si>
  <si>
    <t>Fundraising Event Expenses</t>
  </si>
  <si>
    <t>Peacock Invitational</t>
  </si>
  <si>
    <t>Paid Social Media</t>
  </si>
  <si>
    <t>Mailers</t>
  </si>
  <si>
    <t>Marketing</t>
  </si>
  <si>
    <t>Supplies</t>
  </si>
  <si>
    <t>Travel</t>
  </si>
  <si>
    <t>TOTAL FUNDRAISING EVENT EXPENSES</t>
  </si>
  <si>
    <t>Administrative Expenses</t>
  </si>
  <si>
    <t>Employee Salary</t>
  </si>
  <si>
    <t>Benefits</t>
  </si>
  <si>
    <t>Payroll Taxes</t>
  </si>
  <si>
    <t>2nd Employee</t>
  </si>
  <si>
    <t>Contract Labor</t>
  </si>
  <si>
    <t>Payroll Service Fee</t>
  </si>
  <si>
    <t>TOTAL ADMINISTRATIVE EXPENSES</t>
  </si>
  <si>
    <t>Operational Expenses</t>
  </si>
  <si>
    <t>Accounting</t>
  </si>
  <si>
    <t>Audit</t>
  </si>
  <si>
    <t>Banking Fees</t>
  </si>
  <si>
    <t>Continuing Education</t>
  </si>
  <si>
    <t>Computer/Printer</t>
  </si>
  <si>
    <t>Dues, Subscription/Registration</t>
  </si>
  <si>
    <t>Furniture &amp; Equipment</t>
  </si>
  <si>
    <t>Gifts</t>
  </si>
  <si>
    <t>Insurance - D&amp;O</t>
  </si>
  <si>
    <t>Insurance - Liability</t>
  </si>
  <si>
    <t>Insurance - Property</t>
  </si>
  <si>
    <t>Investment Management Fees</t>
  </si>
  <si>
    <t>Legal</t>
  </si>
  <si>
    <t>Marketing and Promotion</t>
  </si>
  <si>
    <t>Meal &amp; Entertainment</t>
  </si>
  <si>
    <t>Office Supplies</t>
  </si>
  <si>
    <t>Parking</t>
  </si>
  <si>
    <t>Postage &amp; Mailing</t>
  </si>
  <si>
    <t>Printing &amp; Copying</t>
  </si>
  <si>
    <t>Rent &amp; Utilities</t>
  </si>
  <si>
    <t>Software - Classy</t>
  </si>
  <si>
    <t>State Tax/ Licenses/ Charter Fees</t>
  </si>
  <si>
    <t>Telephone</t>
  </si>
  <si>
    <t>Website Domain &amp; Maintenance.</t>
  </si>
  <si>
    <t>Total Operational Expenses</t>
  </si>
  <si>
    <t>TOTAL OVERHEAD/ADMIN EXPENSES</t>
  </si>
  <si>
    <t>TOTAL EXPENSES</t>
  </si>
  <si>
    <t>NET REVENUE</t>
  </si>
  <si>
    <t>Provider Fees (48 Participants)</t>
  </si>
  <si>
    <t>Survivor Advisory Board</t>
  </si>
  <si>
    <t>New Donor Outreach</t>
  </si>
  <si>
    <t xml:space="preserve">Registration Fees </t>
  </si>
  <si>
    <t>Subscription Box</t>
  </si>
  <si>
    <t>paid to The Song Workshop/Tyler Hayes for 6 months of aftercare for each program</t>
  </si>
  <si>
    <t>Onsite Partners Workshops Costs (*$3k x 48)</t>
  </si>
  <si>
    <t>Marketing/Promotion</t>
  </si>
  <si>
    <t>GriefHaven - 6 months</t>
  </si>
  <si>
    <t>Supplies for workshop</t>
  </si>
  <si>
    <t>Board</t>
  </si>
  <si>
    <t>End of Year Giving</t>
  </si>
  <si>
    <t>Gala</t>
  </si>
  <si>
    <t>In Kind</t>
  </si>
  <si>
    <t>The Onsite Foundation 2022 Budget</t>
  </si>
  <si>
    <t xml:space="preserve">$150 Registration fee to reserve spot for TOT &amp; LAL </t>
  </si>
  <si>
    <t>no longer doing clinical research</t>
  </si>
  <si>
    <t>Provider Fees (40 Participants)</t>
  </si>
  <si>
    <t>Onsite Partners Workshops Costs (*$3k x 40)</t>
  </si>
  <si>
    <t>Haven for Healers</t>
  </si>
  <si>
    <t>with ReBoot Recovery</t>
  </si>
  <si>
    <t>6 in-person groups of 15 people</t>
  </si>
  <si>
    <t>with Courtney Leak</t>
  </si>
  <si>
    <t>3 virtual groups of 50 people</t>
  </si>
  <si>
    <t>24 scholarships</t>
  </si>
  <si>
    <t>Key the C</t>
  </si>
  <si>
    <t>Onsite Partners Workshops Costs ($1,500 x 24)</t>
  </si>
  <si>
    <t>Merchant fees on program registration collection</t>
  </si>
  <si>
    <t>staff salaries split between Programming, Fundraising and MG&amp;A</t>
  </si>
  <si>
    <t>Sarah Ezzy Consultant</t>
  </si>
  <si>
    <t>Kraft CPA</t>
  </si>
  <si>
    <t>Stone, Ruldoph, and Henry</t>
  </si>
  <si>
    <t>added legal fees to help with transition</t>
  </si>
  <si>
    <t>paid social media</t>
  </si>
  <si>
    <t>2022 Budgeted</t>
  </si>
  <si>
    <t>Payroll/Contact Labor</t>
  </si>
  <si>
    <t>The Restoration Well</t>
  </si>
  <si>
    <t>Legacy Video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</si>
</sst>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entury Gothic Bold"/>
    </font>
    <font>
      <sz val="11"/>
      <color theme="1"/>
      <name val="Book Antiqua"/>
      <family val="1"/>
    </font>
    <font>
      <b/>
      <sz val="10"/>
      <color theme="1" tint="0.34998626667073579"/>
      <name val="Century Gothic Bold"/>
    </font>
    <font>
      <sz val="10"/>
      <color theme="1"/>
      <name val="Century Gothic Bold"/>
    </font>
    <font>
      <b/>
      <sz val="11"/>
      <color theme="0"/>
      <name val="Book Antiqua"/>
      <family val="1"/>
    </font>
    <font>
      <b/>
      <sz val="11"/>
      <color theme="1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rgb="FFFF0000"/>
      <name val="Book Antiqua"/>
      <family val="1"/>
    </font>
    <font>
      <sz val="11"/>
      <color theme="0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auto="1"/>
      </left>
      <right/>
      <top style="medium">
        <color theme="1" tint="0.34998626667073579"/>
      </top>
      <bottom style="thin">
        <color auto="1"/>
      </bottom>
      <diagonal/>
    </border>
    <border>
      <left/>
      <right/>
      <top style="medium">
        <color theme="1" tint="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5" borderId="7" xfId="0" applyFont="1" applyFill="1" applyBorder="1"/>
    <xf numFmtId="44" fontId="8" fillId="5" borderId="7" xfId="1" applyFont="1" applyFill="1" applyBorder="1" applyAlignment="1">
      <alignment horizontal="center"/>
    </xf>
    <xf numFmtId="0" fontId="3" fillId="5" borderId="7" xfId="0" applyFont="1" applyFill="1" applyBorder="1"/>
    <xf numFmtId="0" fontId="9" fillId="5" borderId="7" xfId="0" applyFont="1" applyFill="1" applyBorder="1"/>
    <xf numFmtId="44" fontId="3" fillId="5" borderId="7" xfId="1" applyFont="1" applyFill="1" applyBorder="1" applyAlignment="1">
      <alignment horizontal="center"/>
    </xf>
    <xf numFmtId="0" fontId="10" fillId="5" borderId="7" xfId="0" applyFont="1" applyFill="1" applyBorder="1"/>
    <xf numFmtId="0" fontId="6" fillId="4" borderId="7" xfId="0" applyFont="1" applyFill="1" applyBorder="1"/>
    <xf numFmtId="44" fontId="6" fillId="4" borderId="7" xfId="1" applyFont="1" applyFill="1" applyBorder="1" applyAlignment="1">
      <alignment horizontal="center"/>
    </xf>
    <xf numFmtId="44" fontId="6" fillId="4" borderId="0" xfId="1" applyFont="1" applyFill="1" applyBorder="1" applyAlignment="1">
      <alignment horizontal="center"/>
    </xf>
    <xf numFmtId="0" fontId="6" fillId="7" borderId="7" xfId="0" applyFont="1" applyFill="1" applyBorder="1"/>
    <xf numFmtId="44" fontId="6" fillId="7" borderId="7" xfId="1" applyFont="1" applyFill="1" applyBorder="1" applyAlignment="1">
      <alignment horizontal="center"/>
    </xf>
    <xf numFmtId="0" fontId="7" fillId="8" borderId="7" xfId="0" applyFont="1" applyFill="1" applyBorder="1"/>
    <xf numFmtId="44" fontId="3" fillId="8" borderId="7" xfId="1" applyFont="1" applyFill="1" applyBorder="1" applyAlignment="1">
      <alignment horizontal="center"/>
    </xf>
    <xf numFmtId="0" fontId="3" fillId="8" borderId="7" xfId="0" applyFont="1" applyFill="1" applyBorder="1"/>
    <xf numFmtId="0" fontId="3" fillId="8" borderId="7" xfId="0" applyFont="1" applyFill="1" applyBorder="1" applyAlignment="1">
      <alignment horizontal="right"/>
    </xf>
    <xf numFmtId="44" fontId="10" fillId="8" borderId="7" xfId="1" applyFont="1" applyFill="1" applyBorder="1" applyAlignment="1">
      <alignment horizontal="center"/>
    </xf>
    <xf numFmtId="0" fontId="10" fillId="8" borderId="7" xfId="0" applyFont="1" applyFill="1" applyBorder="1" applyAlignment="1">
      <alignment horizontal="right"/>
    </xf>
    <xf numFmtId="44" fontId="9" fillId="7" borderId="0" xfId="2" applyNumberFormat="1" applyFont="1" applyFill="1" applyAlignment="1">
      <alignment horizontal="left"/>
    </xf>
    <xf numFmtId="9" fontId="9" fillId="10" borderId="0" xfId="2" applyFont="1" applyFill="1" applyAlignment="1">
      <alignment horizontal="left"/>
    </xf>
    <xf numFmtId="0" fontId="11" fillId="7" borderId="7" xfId="0" applyFont="1" applyFill="1" applyBorder="1"/>
    <xf numFmtId="44" fontId="6" fillId="7" borderId="0" xfId="1" applyFont="1" applyFill="1" applyBorder="1" applyAlignment="1">
      <alignment horizontal="center"/>
    </xf>
    <xf numFmtId="0" fontId="3" fillId="7" borderId="0" xfId="0" applyFont="1" applyFill="1"/>
    <xf numFmtId="44" fontId="8" fillId="8" borderId="7" xfId="1" applyFont="1" applyFill="1" applyBorder="1" applyAlignment="1">
      <alignment horizontal="center"/>
    </xf>
    <xf numFmtId="44" fontId="3" fillId="8" borderId="7" xfId="1" applyFont="1" applyFill="1" applyBorder="1" applyAlignment="1">
      <alignment horizontal="left"/>
    </xf>
    <xf numFmtId="9" fontId="7" fillId="0" borderId="0" xfId="2" applyFont="1" applyAlignment="1">
      <alignment horizontal="center"/>
    </xf>
    <xf numFmtId="0" fontId="6" fillId="7" borderId="12" xfId="0" applyFont="1" applyFill="1" applyBorder="1"/>
    <xf numFmtId="44" fontId="6" fillId="7" borderId="12" xfId="1" applyFont="1" applyFill="1" applyBorder="1" applyAlignment="1">
      <alignment horizontal="center"/>
    </xf>
    <xf numFmtId="0" fontId="10" fillId="8" borderId="7" xfId="0" applyFont="1" applyFill="1" applyBorder="1"/>
    <xf numFmtId="0" fontId="6" fillId="7" borderId="13" xfId="0" applyFont="1" applyFill="1" applyBorder="1"/>
    <xf numFmtId="44" fontId="6" fillId="7" borderId="13" xfId="1" applyFont="1" applyFill="1" applyBorder="1" applyAlignment="1">
      <alignment horizontal="center"/>
    </xf>
    <xf numFmtId="0" fontId="7" fillId="9" borderId="7" xfId="0" applyFont="1" applyFill="1" applyBorder="1"/>
    <xf numFmtId="44" fontId="9" fillId="9" borderId="7" xfId="1" applyFont="1" applyFill="1" applyBorder="1" applyAlignment="1">
      <alignment horizontal="center"/>
    </xf>
    <xf numFmtId="44" fontId="9" fillId="9" borderId="0" xfId="1" applyFont="1" applyFill="1" applyBorder="1" applyAlignment="1">
      <alignment horizontal="center"/>
    </xf>
    <xf numFmtId="9" fontId="6" fillId="7" borderId="0" xfId="2" applyFont="1" applyFill="1" applyAlignment="1">
      <alignment horizontal="left"/>
    </xf>
    <xf numFmtId="44" fontId="6" fillId="7" borderId="0" xfId="0" applyNumberFormat="1" applyFont="1" applyFill="1"/>
    <xf numFmtId="9" fontId="3" fillId="11" borderId="0" xfId="2" applyFont="1" applyFill="1" applyAlignment="1">
      <alignment horizontal="center"/>
    </xf>
    <xf numFmtId="0" fontId="3" fillId="11" borderId="0" xfId="0" applyFont="1" applyFill="1"/>
    <xf numFmtId="9" fontId="3" fillId="0" borderId="0" xfId="2" applyFont="1" applyAlignment="1">
      <alignment horizontal="center"/>
    </xf>
    <xf numFmtId="0" fontId="9" fillId="10" borderId="0" xfId="0" applyFont="1" applyFill="1" applyBorder="1" applyAlignment="1">
      <alignment horizontal="center"/>
    </xf>
    <xf numFmtId="10" fontId="4" fillId="3" borderId="4" xfId="0" applyNumberFormat="1" applyFont="1" applyFill="1" applyBorder="1" applyAlignment="1">
      <alignment horizontal="center" vertical="center" wrapText="1"/>
    </xf>
    <xf numFmtId="10" fontId="3" fillId="5" borderId="7" xfId="1" applyNumberFormat="1" applyFont="1" applyFill="1" applyBorder="1" applyAlignment="1">
      <alignment horizontal="center"/>
    </xf>
    <xf numFmtId="10" fontId="6" fillId="7" borderId="7" xfId="1" applyNumberFormat="1" applyFont="1" applyFill="1" applyBorder="1" applyAlignment="1">
      <alignment horizontal="center"/>
    </xf>
    <xf numFmtId="10" fontId="3" fillId="8" borderId="7" xfId="1" applyNumberFormat="1" applyFont="1" applyFill="1" applyBorder="1" applyAlignment="1">
      <alignment horizontal="center"/>
    </xf>
    <xf numFmtId="10" fontId="10" fillId="8" borderId="7" xfId="1" applyNumberFormat="1" applyFont="1" applyFill="1" applyBorder="1" applyAlignment="1">
      <alignment horizontal="center"/>
    </xf>
    <xf numFmtId="10" fontId="9" fillId="10" borderId="0" xfId="0" applyNumberFormat="1" applyFont="1" applyFill="1" applyBorder="1" applyAlignment="1">
      <alignment horizontal="center"/>
    </xf>
    <xf numFmtId="10" fontId="6" fillId="7" borderId="0" xfId="1" applyNumberFormat="1" applyFont="1" applyFill="1" applyBorder="1" applyAlignment="1">
      <alignment horizontal="center"/>
    </xf>
    <xf numFmtId="10" fontId="8" fillId="8" borderId="7" xfId="1" applyNumberFormat="1" applyFont="1" applyFill="1" applyBorder="1" applyAlignment="1">
      <alignment horizontal="center"/>
    </xf>
    <xf numFmtId="10" fontId="3" fillId="0" borderId="0" xfId="0" applyNumberFormat="1" applyFont="1"/>
    <xf numFmtId="10" fontId="3" fillId="11" borderId="0" xfId="0" applyNumberFormat="1" applyFont="1" applyFill="1"/>
    <xf numFmtId="0" fontId="8" fillId="8" borderId="7" xfId="0" applyFont="1" applyFill="1" applyBorder="1" applyAlignment="1">
      <alignment horizontal="right"/>
    </xf>
    <xf numFmtId="0" fontId="9" fillId="8" borderId="7" xfId="0" applyFont="1" applyFill="1" applyBorder="1"/>
    <xf numFmtId="44" fontId="8" fillId="8" borderId="7" xfId="1" applyFont="1" applyFill="1" applyBorder="1" applyAlignment="1">
      <alignment horizontal="right"/>
    </xf>
    <xf numFmtId="0" fontId="8" fillId="8" borderId="7" xfId="0" applyFont="1" applyFill="1" applyBorder="1"/>
    <xf numFmtId="44" fontId="4" fillId="3" borderId="4" xfId="1" applyFont="1" applyFill="1" applyBorder="1" applyAlignment="1">
      <alignment horizontal="center" vertical="center" wrapText="1"/>
    </xf>
    <xf numFmtId="44" fontId="9" fillId="10" borderId="0" xfId="1" applyFont="1" applyFill="1" applyBorder="1" applyAlignment="1">
      <alignment horizontal="center"/>
    </xf>
    <xf numFmtId="44" fontId="3" fillId="0" borderId="0" xfId="1" applyFont="1"/>
    <xf numFmtId="44" fontId="6" fillId="7" borderId="0" xfId="1" applyFont="1" applyFill="1"/>
    <xf numFmtId="44" fontId="3" fillId="11" borderId="0" xfId="1" applyFont="1" applyFill="1"/>
    <xf numFmtId="44" fontId="6" fillId="4" borderId="0" xfId="1" applyNumberFormat="1" applyFont="1" applyFill="1" applyBorder="1" applyAlignment="1">
      <alignment horizontal="center"/>
    </xf>
    <xf numFmtId="44" fontId="6" fillId="7" borderId="7" xfId="1" applyNumberFormat="1" applyFont="1" applyFill="1" applyBorder="1" applyAlignment="1">
      <alignment horizontal="center"/>
    </xf>
    <xf numFmtId="0" fontId="7" fillId="9" borderId="0" xfId="0" applyFont="1" applyFill="1" applyBorder="1"/>
    <xf numFmtId="9" fontId="9" fillId="9" borderId="0" xfId="2" applyFont="1" applyFill="1" applyBorder="1" applyAlignment="1">
      <alignment horizontal="center"/>
    </xf>
    <xf numFmtId="0" fontId="11" fillId="7" borderId="7" xfId="0" applyFont="1" applyFill="1" applyBorder="1" applyAlignment="1"/>
    <xf numFmtId="44" fontId="14" fillId="5" borderId="7" xfId="1" applyFont="1" applyFill="1" applyBorder="1" applyAlignment="1">
      <alignment horizontal="left"/>
    </xf>
    <xf numFmtId="0" fontId="6" fillId="7" borderId="7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9" fontId="9" fillId="10" borderId="10" xfId="2" applyFont="1" applyFill="1" applyBorder="1" applyAlignment="1">
      <alignment horizontal="right"/>
    </xf>
    <xf numFmtId="9" fontId="9" fillId="10" borderId="11" xfId="2" applyFont="1" applyFill="1" applyBorder="1" applyAlignment="1">
      <alignment horizontal="right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anna wantz" id="{A87CAF17-B358-4014-ADD9-161A17CEB33F}" userId="22ac52a225ff79a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3" dT="2021-11-16T19:37:12.76" personId="{A87CAF17-B358-4014-ADD9-161A17CEB33F}" id="{26934487-0BBF-457C-AEF0-C986A0E95F19}">
    <text>6 in-person groups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FC2F-91A7-4E82-9694-92F6675246EC}">
  <sheetPr>
    <pageSetUpPr fitToPage="1"/>
  </sheetPr>
  <dimension ref="A1:I109"/>
  <sheetViews>
    <sheetView tabSelected="1" workbookViewId="0">
      <selection activeCell="D6" sqref="D6"/>
    </sheetView>
  </sheetViews>
  <sheetFormatPr defaultColWidth="10.88671875" defaultRowHeight="14.4" x14ac:dyDescent="0.3"/>
  <cols>
    <col min="1" max="1" width="20.88671875" style="43" customWidth="1"/>
    <col min="2" max="2" width="22.109375" style="1" customWidth="1"/>
    <col min="3" max="3" width="18" style="1" customWidth="1"/>
    <col min="4" max="4" width="15.109375" style="53" customWidth="1"/>
    <col min="5" max="5" width="16.44140625" style="1" customWidth="1"/>
    <col min="6" max="6" width="1.6640625" style="1" customWidth="1"/>
    <col min="7" max="7" width="15.44140625" style="61" customWidth="1"/>
    <col min="8" max="8" width="2.109375" style="1" customWidth="1"/>
    <col min="9" max="9" width="49.109375" style="1" bestFit="1" customWidth="1"/>
    <col min="10" max="16384" width="10.88671875" style="1"/>
  </cols>
  <sheetData>
    <row r="1" spans="1:9" ht="47.1" customHeight="1" x14ac:dyDescent="0.3">
      <c r="A1" s="71" t="s">
        <v>82</v>
      </c>
      <c r="B1" s="72"/>
      <c r="C1" s="72"/>
      <c r="D1" s="72"/>
      <c r="E1" s="72"/>
      <c r="F1" s="72"/>
      <c r="G1" s="72"/>
      <c r="H1" s="72"/>
      <c r="I1" s="72"/>
    </row>
    <row r="2" spans="1:9" s="5" customFormat="1" ht="13.2" thickBot="1" x14ac:dyDescent="0.35">
      <c r="A2" s="2" t="s">
        <v>0</v>
      </c>
      <c r="B2" s="3" t="s">
        <v>102</v>
      </c>
      <c r="C2" s="4"/>
      <c r="D2" s="45"/>
      <c r="E2" s="4"/>
      <c r="F2" s="4"/>
      <c r="G2" s="59"/>
      <c r="H2" s="4"/>
      <c r="I2" s="4" t="s">
        <v>1</v>
      </c>
    </row>
    <row r="3" spans="1:9" x14ac:dyDescent="0.3">
      <c r="A3" s="73" t="s">
        <v>2</v>
      </c>
      <c r="B3" s="74"/>
      <c r="C3" s="74"/>
      <c r="D3" s="74"/>
      <c r="E3" s="74"/>
      <c r="F3" s="74"/>
      <c r="G3" s="74"/>
      <c r="H3" s="74"/>
      <c r="I3" s="74"/>
    </row>
    <row r="4" spans="1:9" x14ac:dyDescent="0.3">
      <c r="A4" s="6" t="s">
        <v>3</v>
      </c>
      <c r="B4" s="7">
        <v>0</v>
      </c>
      <c r="C4" s="7"/>
      <c r="D4" s="7"/>
      <c r="E4" s="7"/>
      <c r="F4" s="7"/>
      <c r="G4" s="7"/>
      <c r="H4" s="7"/>
      <c r="I4" s="8"/>
    </row>
    <row r="5" spans="1:9" x14ac:dyDescent="0.3">
      <c r="A5" s="9" t="s">
        <v>4</v>
      </c>
      <c r="B5" s="7">
        <v>0</v>
      </c>
      <c r="C5" s="7"/>
      <c r="D5" s="7"/>
      <c r="E5" s="69"/>
      <c r="F5" s="10"/>
      <c r="G5" s="10"/>
      <c r="H5" s="10"/>
      <c r="I5" s="8"/>
    </row>
    <row r="6" spans="1:9" x14ac:dyDescent="0.3">
      <c r="A6" s="6" t="s">
        <v>5</v>
      </c>
      <c r="B6" s="7">
        <v>0</v>
      </c>
      <c r="C6" s="7"/>
      <c r="D6" s="7"/>
      <c r="E6" s="10"/>
      <c r="F6" s="10"/>
      <c r="G6" s="10"/>
      <c r="H6" s="10"/>
      <c r="I6" s="8"/>
    </row>
    <row r="7" spans="1:9" x14ac:dyDescent="0.3">
      <c r="A7" s="6" t="s">
        <v>72</v>
      </c>
      <c r="B7" s="7">
        <v>0</v>
      </c>
      <c r="C7" s="7"/>
      <c r="D7" s="7"/>
      <c r="E7" s="10"/>
      <c r="F7" s="10"/>
      <c r="G7" s="10"/>
      <c r="H7" s="10"/>
      <c r="I7" s="8"/>
    </row>
    <row r="8" spans="1:9" x14ac:dyDescent="0.3">
      <c r="A8" s="6" t="s">
        <v>79</v>
      </c>
      <c r="B8" s="7">
        <v>0</v>
      </c>
      <c r="C8" s="7"/>
      <c r="D8" s="7"/>
      <c r="E8" s="10"/>
      <c r="F8" s="10"/>
      <c r="G8" s="10"/>
      <c r="H8" s="10"/>
      <c r="I8" s="8"/>
    </row>
    <row r="9" spans="1:9" x14ac:dyDescent="0.3">
      <c r="A9" s="6" t="s">
        <v>6</v>
      </c>
      <c r="B9" s="7">
        <v>1000</v>
      </c>
      <c r="C9" s="7"/>
      <c r="D9" s="7"/>
      <c r="E9" s="10"/>
      <c r="F9" s="10"/>
      <c r="G9" s="10"/>
      <c r="H9" s="10"/>
      <c r="I9" s="11"/>
    </row>
    <row r="10" spans="1:9" x14ac:dyDescent="0.3">
      <c r="A10" s="6" t="s">
        <v>71</v>
      </c>
      <c r="B10" s="7">
        <v>13200</v>
      </c>
      <c r="C10" s="7"/>
      <c r="D10" s="7"/>
      <c r="E10" s="10"/>
      <c r="F10" s="10"/>
      <c r="G10" s="10"/>
      <c r="H10" s="10"/>
      <c r="I10" s="8" t="s">
        <v>83</v>
      </c>
    </row>
    <row r="11" spans="1:9" x14ac:dyDescent="0.3">
      <c r="A11" s="6" t="s">
        <v>78</v>
      </c>
      <c r="B11" s="7">
        <v>0</v>
      </c>
      <c r="C11" s="7"/>
      <c r="D11" s="7"/>
      <c r="E11" s="10"/>
      <c r="F11" s="10"/>
      <c r="G11" s="10"/>
      <c r="H11" s="10"/>
      <c r="I11" s="11"/>
    </row>
    <row r="12" spans="1:9" x14ac:dyDescent="0.3">
      <c r="A12" s="9" t="s">
        <v>81</v>
      </c>
      <c r="B12" s="10"/>
      <c r="C12" s="7"/>
      <c r="D12" s="46"/>
      <c r="E12" s="10"/>
      <c r="F12" s="10"/>
      <c r="G12" s="7"/>
      <c r="H12" s="10"/>
      <c r="I12" s="8"/>
    </row>
    <row r="13" spans="1:9" x14ac:dyDescent="0.3">
      <c r="A13" s="12" t="s">
        <v>7</v>
      </c>
      <c r="B13" s="13">
        <f>SUM(B4:B12)</f>
        <v>14200</v>
      </c>
      <c r="C13" s="14"/>
      <c r="D13" s="64">
        <f>SUM(D4:D12)</f>
        <v>0</v>
      </c>
      <c r="E13" s="14"/>
      <c r="F13" s="14"/>
      <c r="G13" s="14"/>
      <c r="H13" s="14"/>
      <c r="I13" s="14"/>
    </row>
    <row r="15" spans="1:9" x14ac:dyDescent="0.3">
      <c r="A15" s="75" t="s">
        <v>8</v>
      </c>
      <c r="B15" s="76"/>
      <c r="C15" s="76"/>
      <c r="D15" s="76"/>
      <c r="E15" s="76"/>
      <c r="F15" s="76"/>
      <c r="G15" s="76"/>
      <c r="H15" s="76"/>
      <c r="I15" s="76"/>
    </row>
    <row r="16" spans="1:9" x14ac:dyDescent="0.3">
      <c r="A16" s="15" t="s">
        <v>9</v>
      </c>
      <c r="B16" s="16"/>
      <c r="C16" s="70" t="s">
        <v>102</v>
      </c>
      <c r="D16" s="47"/>
      <c r="E16" s="16"/>
      <c r="F16" s="16"/>
      <c r="G16" s="16"/>
      <c r="H16" s="16"/>
      <c r="I16" s="16"/>
    </row>
    <row r="17" spans="1:9" x14ac:dyDescent="0.3">
      <c r="A17" s="17" t="s">
        <v>10</v>
      </c>
      <c r="B17" s="18"/>
      <c r="C17" s="28"/>
      <c r="D17" s="48"/>
      <c r="E17" s="28"/>
      <c r="F17" s="18"/>
      <c r="G17" s="18"/>
      <c r="H17" s="18"/>
      <c r="I17" s="19"/>
    </row>
    <row r="18" spans="1:9" x14ac:dyDescent="0.3">
      <c r="A18" s="17"/>
      <c r="B18" s="55" t="s">
        <v>69</v>
      </c>
      <c r="C18" s="28">
        <v>2000</v>
      </c>
      <c r="D18" s="28"/>
      <c r="E18" s="28"/>
      <c r="F18" s="21"/>
      <c r="G18" s="28"/>
      <c r="H18" s="21"/>
      <c r="I18" s="19" t="s">
        <v>11</v>
      </c>
    </row>
    <row r="19" spans="1:9" x14ac:dyDescent="0.3">
      <c r="A19" s="17"/>
      <c r="B19" s="55" t="s">
        <v>12</v>
      </c>
      <c r="C19" s="28">
        <v>16000</v>
      </c>
      <c r="D19" s="28"/>
      <c r="E19" s="28"/>
      <c r="F19" s="21"/>
      <c r="G19" s="28"/>
      <c r="H19" s="21"/>
      <c r="I19" s="19" t="s">
        <v>73</v>
      </c>
    </row>
    <row r="20" spans="1:9" x14ac:dyDescent="0.3">
      <c r="A20" s="17"/>
      <c r="B20" s="55" t="s">
        <v>17</v>
      </c>
      <c r="C20" s="28">
        <v>0</v>
      </c>
      <c r="D20" s="28"/>
      <c r="E20" s="28"/>
      <c r="F20" s="21"/>
      <c r="G20" s="28"/>
      <c r="H20" s="21"/>
      <c r="I20" s="19" t="s">
        <v>84</v>
      </c>
    </row>
    <row r="21" spans="1:9" x14ac:dyDescent="0.3">
      <c r="A21" s="17"/>
      <c r="B21" s="55" t="s">
        <v>53</v>
      </c>
      <c r="C21" s="28">
        <v>1000</v>
      </c>
      <c r="D21" s="28"/>
      <c r="E21" s="28"/>
      <c r="F21" s="21"/>
      <c r="G21" s="28"/>
      <c r="H21" s="21"/>
      <c r="I21" s="19"/>
    </row>
    <row r="22" spans="1:9" x14ac:dyDescent="0.3">
      <c r="A22" s="17"/>
      <c r="B22" s="55" t="s">
        <v>13</v>
      </c>
      <c r="C22" s="28">
        <v>1500</v>
      </c>
      <c r="D22" s="28"/>
      <c r="E22" s="28"/>
      <c r="F22" s="21"/>
      <c r="G22" s="28"/>
      <c r="H22" s="21"/>
      <c r="I22" s="19" t="s">
        <v>77</v>
      </c>
    </row>
    <row r="23" spans="1:9" x14ac:dyDescent="0.3">
      <c r="A23" s="17"/>
      <c r="B23" s="55" t="s">
        <v>105</v>
      </c>
      <c r="C23" s="28">
        <v>16200</v>
      </c>
      <c r="D23" s="28"/>
      <c r="E23" s="28"/>
      <c r="F23" s="21"/>
      <c r="G23" s="28"/>
      <c r="H23" s="21"/>
      <c r="I23" s="19"/>
    </row>
    <row r="24" spans="1:9" x14ac:dyDescent="0.3">
      <c r="A24" s="17"/>
      <c r="B24" s="55" t="s">
        <v>68</v>
      </c>
      <c r="C24" s="28">
        <v>144000</v>
      </c>
      <c r="D24" s="28"/>
      <c r="E24" s="28"/>
      <c r="F24" s="18"/>
      <c r="G24" s="18"/>
      <c r="H24" s="18"/>
      <c r="I24" s="19" t="s">
        <v>74</v>
      </c>
    </row>
    <row r="25" spans="1:9" x14ac:dyDescent="0.3">
      <c r="A25" s="17"/>
      <c r="B25" s="22"/>
      <c r="C25" s="18"/>
      <c r="D25" s="48"/>
      <c r="E25" s="18"/>
      <c r="F25" s="18"/>
      <c r="G25" s="18"/>
      <c r="H25" s="18"/>
      <c r="I25" s="19"/>
    </row>
    <row r="26" spans="1:9" x14ac:dyDescent="0.3">
      <c r="A26" s="17" t="s">
        <v>14</v>
      </c>
      <c r="B26" s="18"/>
      <c r="C26" s="18"/>
      <c r="D26" s="48"/>
      <c r="E26" s="18"/>
      <c r="F26" s="18"/>
      <c r="G26" s="18"/>
      <c r="H26" s="18"/>
      <c r="I26" s="19"/>
    </row>
    <row r="27" spans="1:9" x14ac:dyDescent="0.3">
      <c r="A27" s="17"/>
      <c r="B27" s="55" t="s">
        <v>13</v>
      </c>
      <c r="C27" s="28">
        <v>1500</v>
      </c>
      <c r="D27" s="28"/>
      <c r="E27" s="28"/>
      <c r="F27" s="28"/>
      <c r="G27" s="28"/>
      <c r="H27" s="28"/>
      <c r="I27" s="19"/>
    </row>
    <row r="28" spans="1:9" x14ac:dyDescent="0.3">
      <c r="A28" s="17"/>
      <c r="B28" s="55" t="s">
        <v>53</v>
      </c>
      <c r="C28" s="28">
        <v>1000</v>
      </c>
      <c r="D28" s="28"/>
      <c r="E28" s="28"/>
      <c r="F28" s="28"/>
      <c r="G28" s="28"/>
      <c r="H28" s="28"/>
      <c r="I28" s="19"/>
    </row>
    <row r="29" spans="1:9" x14ac:dyDescent="0.3">
      <c r="A29" s="17"/>
      <c r="B29" s="55" t="s">
        <v>12</v>
      </c>
      <c r="C29" s="28">
        <v>9000</v>
      </c>
      <c r="D29" s="28"/>
      <c r="E29" s="28"/>
      <c r="F29" s="28"/>
      <c r="G29" s="28"/>
      <c r="H29" s="28"/>
      <c r="I29" s="19" t="s">
        <v>76</v>
      </c>
    </row>
    <row r="30" spans="1:9" x14ac:dyDescent="0.3">
      <c r="A30" s="17"/>
      <c r="B30" s="55" t="s">
        <v>85</v>
      </c>
      <c r="C30" s="28">
        <v>120000</v>
      </c>
      <c r="D30" s="28"/>
      <c r="E30" s="28"/>
      <c r="F30" s="28"/>
      <c r="G30" s="28"/>
      <c r="H30" s="28"/>
      <c r="I30" s="19" t="s">
        <v>86</v>
      </c>
    </row>
    <row r="31" spans="1:9" x14ac:dyDescent="0.3">
      <c r="A31" s="17"/>
      <c r="B31" s="22"/>
      <c r="C31" s="18"/>
      <c r="D31" s="48"/>
      <c r="E31" s="18"/>
      <c r="F31" s="18"/>
      <c r="G31" s="18"/>
      <c r="H31" s="18"/>
      <c r="I31" s="19"/>
    </row>
    <row r="32" spans="1:9" x14ac:dyDescent="0.3">
      <c r="A32" s="56" t="s">
        <v>16</v>
      </c>
      <c r="B32" s="28"/>
      <c r="C32" s="18"/>
      <c r="D32" s="48"/>
      <c r="E32" s="18"/>
      <c r="F32" s="18"/>
      <c r="G32" s="18"/>
      <c r="H32" s="18"/>
      <c r="I32" s="19"/>
    </row>
    <row r="33" spans="1:9" x14ac:dyDescent="0.3">
      <c r="A33" s="56" t="s">
        <v>88</v>
      </c>
      <c r="B33" s="55" t="s">
        <v>15</v>
      </c>
      <c r="C33" s="18">
        <v>36000</v>
      </c>
      <c r="D33" s="18"/>
      <c r="E33" s="18"/>
      <c r="F33" s="18"/>
      <c r="G33" s="18"/>
      <c r="H33" s="18"/>
      <c r="I33" s="19" t="s">
        <v>89</v>
      </c>
    </row>
    <row r="34" spans="1:9" x14ac:dyDescent="0.3">
      <c r="A34" s="56"/>
      <c r="B34" s="55" t="s">
        <v>75</v>
      </c>
      <c r="C34" s="18">
        <v>1000</v>
      </c>
      <c r="D34" s="18"/>
      <c r="E34" s="18"/>
      <c r="F34" s="18"/>
      <c r="G34" s="18"/>
      <c r="H34" s="18"/>
      <c r="I34" s="19"/>
    </row>
    <row r="35" spans="1:9" x14ac:dyDescent="0.3">
      <c r="A35" s="17"/>
      <c r="B35" s="22"/>
      <c r="C35" s="18"/>
      <c r="D35" s="48"/>
      <c r="E35" s="18"/>
      <c r="F35" s="18"/>
      <c r="G35" s="18"/>
      <c r="H35" s="18"/>
      <c r="I35" s="19"/>
    </row>
    <row r="36" spans="1:9" x14ac:dyDescent="0.3">
      <c r="A36" s="17" t="s">
        <v>87</v>
      </c>
      <c r="B36" s="20"/>
      <c r="C36" s="18"/>
      <c r="D36" s="48"/>
      <c r="E36" s="18"/>
      <c r="F36" s="18"/>
      <c r="G36" s="18"/>
      <c r="H36" s="18"/>
      <c r="I36" s="19"/>
    </row>
    <row r="37" spans="1:9" x14ac:dyDescent="0.3">
      <c r="A37" s="17" t="s">
        <v>90</v>
      </c>
      <c r="B37" s="55" t="s">
        <v>15</v>
      </c>
      <c r="C37" s="18">
        <v>116000</v>
      </c>
      <c r="D37" s="18"/>
      <c r="E37" s="18"/>
      <c r="F37" s="18"/>
      <c r="G37" s="18"/>
      <c r="H37" s="18"/>
      <c r="I37" s="19" t="s">
        <v>91</v>
      </c>
    </row>
    <row r="38" spans="1:9" x14ac:dyDescent="0.3">
      <c r="A38" s="17"/>
      <c r="B38" s="55" t="s">
        <v>75</v>
      </c>
      <c r="C38" s="18">
        <v>2000</v>
      </c>
      <c r="D38" s="18"/>
      <c r="E38" s="18"/>
      <c r="F38" s="18"/>
      <c r="G38" s="18"/>
      <c r="H38" s="18"/>
      <c r="I38" s="19"/>
    </row>
    <row r="39" spans="1:9" x14ac:dyDescent="0.3">
      <c r="A39" s="17"/>
      <c r="B39" s="55" t="s">
        <v>13</v>
      </c>
      <c r="C39" s="18">
        <v>3000</v>
      </c>
      <c r="D39" s="18"/>
      <c r="E39" s="18"/>
      <c r="F39" s="18"/>
      <c r="G39" s="18"/>
      <c r="H39" s="18"/>
      <c r="I39" s="19"/>
    </row>
    <row r="40" spans="1:9" x14ac:dyDescent="0.3">
      <c r="A40" s="17"/>
      <c r="B40" s="55"/>
      <c r="C40" s="18"/>
      <c r="D40" s="48"/>
      <c r="E40" s="18"/>
      <c r="F40" s="18"/>
      <c r="G40" s="18"/>
      <c r="H40" s="18"/>
      <c r="I40" s="19"/>
    </row>
    <row r="41" spans="1:9" x14ac:dyDescent="0.3">
      <c r="A41" s="17" t="s">
        <v>18</v>
      </c>
      <c r="B41" s="18"/>
      <c r="C41" s="21"/>
      <c r="D41" s="49"/>
      <c r="E41" s="21"/>
      <c r="F41" s="21"/>
      <c r="G41" s="21"/>
      <c r="H41" s="21"/>
      <c r="I41" s="19"/>
    </row>
    <row r="42" spans="1:9" x14ac:dyDescent="0.3">
      <c r="A42" s="17"/>
      <c r="B42" s="55" t="s">
        <v>15</v>
      </c>
      <c r="C42" s="28">
        <v>72000</v>
      </c>
      <c r="D42" s="28"/>
      <c r="E42" s="28"/>
      <c r="F42" s="21"/>
      <c r="G42" s="21"/>
      <c r="H42" s="21"/>
      <c r="I42" s="19" t="s">
        <v>92</v>
      </c>
    </row>
    <row r="43" spans="1:9" x14ac:dyDescent="0.3">
      <c r="A43" s="17"/>
      <c r="B43" s="55"/>
      <c r="C43" s="21"/>
      <c r="D43" s="49"/>
      <c r="E43" s="21"/>
      <c r="F43" s="21"/>
      <c r="G43" s="21"/>
      <c r="H43" s="21"/>
      <c r="I43" s="19"/>
    </row>
    <row r="44" spans="1:9" x14ac:dyDescent="0.3">
      <c r="A44" s="17" t="s">
        <v>93</v>
      </c>
      <c r="B44" s="22"/>
      <c r="C44" s="21"/>
      <c r="D44" s="49"/>
      <c r="E44" s="21"/>
      <c r="F44" s="21"/>
      <c r="G44" s="21"/>
      <c r="H44" s="21"/>
      <c r="I44" s="19"/>
    </row>
    <row r="45" spans="1:9" x14ac:dyDescent="0.3">
      <c r="A45" s="56"/>
      <c r="B45" s="55" t="s">
        <v>15</v>
      </c>
      <c r="C45" s="28">
        <v>60000</v>
      </c>
      <c r="D45" s="28"/>
      <c r="E45" s="28"/>
      <c r="F45" s="21"/>
      <c r="G45" s="21"/>
      <c r="H45" s="21"/>
      <c r="I45" s="19" t="s">
        <v>94</v>
      </c>
    </row>
    <row r="46" spans="1:9" x14ac:dyDescent="0.3">
      <c r="A46" s="56"/>
      <c r="B46" s="55" t="s">
        <v>75</v>
      </c>
      <c r="C46" s="18">
        <v>1000</v>
      </c>
      <c r="D46" s="18"/>
      <c r="E46" s="18"/>
      <c r="F46" s="21"/>
      <c r="G46" s="21"/>
      <c r="H46" s="21"/>
      <c r="I46" s="19"/>
    </row>
    <row r="47" spans="1:9" x14ac:dyDescent="0.3">
      <c r="A47" s="56"/>
      <c r="B47" s="55" t="s">
        <v>13</v>
      </c>
      <c r="C47" s="18">
        <v>1500</v>
      </c>
      <c r="D47" s="18"/>
      <c r="E47" s="18"/>
      <c r="F47" s="21"/>
      <c r="G47" s="21"/>
      <c r="H47" s="21"/>
      <c r="I47" s="19"/>
    </row>
    <row r="48" spans="1:9" x14ac:dyDescent="0.3">
      <c r="A48" s="56"/>
      <c r="B48" s="55"/>
      <c r="C48" s="28"/>
      <c r="D48" s="52"/>
      <c r="E48" s="28"/>
      <c r="F48" s="21"/>
      <c r="G48" s="21"/>
      <c r="H48" s="21"/>
      <c r="I48" s="19"/>
    </row>
    <row r="49" spans="1:9" x14ac:dyDescent="0.3">
      <c r="A49" s="56" t="s">
        <v>19</v>
      </c>
      <c r="B49" s="28"/>
      <c r="C49" s="28">
        <v>6000</v>
      </c>
      <c r="D49" s="28"/>
      <c r="E49" s="28"/>
      <c r="F49" s="21"/>
      <c r="G49" s="28"/>
      <c r="H49" s="21"/>
      <c r="I49" s="19"/>
    </row>
    <row r="50" spans="1:9" x14ac:dyDescent="0.3">
      <c r="A50" s="56" t="s">
        <v>104</v>
      </c>
      <c r="B50" s="28"/>
      <c r="C50" s="28">
        <v>56000</v>
      </c>
      <c r="D50" s="28"/>
      <c r="E50" s="28"/>
      <c r="F50" s="21"/>
      <c r="G50" s="28"/>
      <c r="H50" s="21"/>
      <c r="I50" s="19"/>
    </row>
    <row r="51" spans="1:9" x14ac:dyDescent="0.3">
      <c r="A51" s="56" t="s">
        <v>20</v>
      </c>
      <c r="B51" s="28"/>
      <c r="C51" s="28">
        <v>2000</v>
      </c>
      <c r="D51" s="28"/>
      <c r="E51" s="28"/>
      <c r="F51" s="21"/>
      <c r="G51" s="28"/>
      <c r="H51" s="21"/>
      <c r="I51" s="19" t="s">
        <v>95</v>
      </c>
    </row>
    <row r="52" spans="1:9" x14ac:dyDescent="0.3">
      <c r="A52" s="56" t="s">
        <v>103</v>
      </c>
      <c r="B52" s="28"/>
      <c r="C52" s="28">
        <v>50000</v>
      </c>
      <c r="D52" s="28"/>
      <c r="E52" s="28"/>
      <c r="F52" s="21"/>
      <c r="G52" s="28"/>
      <c r="H52" s="21"/>
      <c r="I52" s="19" t="s">
        <v>96</v>
      </c>
    </row>
    <row r="53" spans="1:9" x14ac:dyDescent="0.3">
      <c r="A53" s="17"/>
      <c r="B53" s="18"/>
      <c r="C53" s="18"/>
      <c r="D53" s="48"/>
      <c r="E53" s="18"/>
      <c r="F53" s="18"/>
      <c r="G53" s="18"/>
      <c r="H53" s="18"/>
      <c r="I53" s="19"/>
    </row>
    <row r="54" spans="1:9" x14ac:dyDescent="0.3">
      <c r="A54" s="15" t="s">
        <v>22</v>
      </c>
      <c r="B54" s="16"/>
      <c r="C54" s="16">
        <f>SUM(C17:C53)</f>
        <v>718700</v>
      </c>
      <c r="D54" s="16">
        <f>SUM(D17:D53)</f>
        <v>0</v>
      </c>
      <c r="E54" s="16"/>
      <c r="F54" s="16"/>
      <c r="G54" s="16"/>
      <c r="H54" s="26"/>
      <c r="I54" s="23"/>
    </row>
    <row r="55" spans="1:9" x14ac:dyDescent="0.3">
      <c r="A55" s="77"/>
      <c r="B55" s="78"/>
      <c r="C55" s="78"/>
      <c r="D55" s="50"/>
      <c r="E55" s="44"/>
      <c r="F55" s="44"/>
      <c r="G55" s="60"/>
      <c r="H55" s="44"/>
      <c r="I55" s="24"/>
    </row>
    <row r="56" spans="1:9" x14ac:dyDescent="0.3">
      <c r="A56" s="68" t="s">
        <v>23</v>
      </c>
      <c r="B56" s="16"/>
      <c r="C56" s="16"/>
      <c r="D56" s="51"/>
      <c r="E56" s="26"/>
      <c r="F56" s="26"/>
      <c r="G56" s="26"/>
      <c r="H56" s="26"/>
      <c r="I56" s="27"/>
    </row>
    <row r="57" spans="1:9" x14ac:dyDescent="0.3">
      <c r="A57" s="56" t="s">
        <v>24</v>
      </c>
      <c r="B57" s="57"/>
      <c r="C57" s="28">
        <v>0</v>
      </c>
      <c r="D57" s="28"/>
      <c r="E57" s="28"/>
      <c r="F57" s="28"/>
      <c r="G57" s="28"/>
      <c r="H57" s="28"/>
      <c r="I57" s="19"/>
    </row>
    <row r="58" spans="1:9" x14ac:dyDescent="0.3">
      <c r="A58" s="56" t="s">
        <v>80</v>
      </c>
      <c r="B58" s="57"/>
      <c r="C58" s="28">
        <v>0</v>
      </c>
      <c r="D58" s="28"/>
      <c r="E58" s="28"/>
      <c r="F58" s="28"/>
      <c r="G58" s="28"/>
      <c r="H58" s="28"/>
      <c r="I58" s="19"/>
    </row>
    <row r="59" spans="1:9" x14ac:dyDescent="0.3">
      <c r="A59" s="56" t="s">
        <v>25</v>
      </c>
      <c r="B59" s="58"/>
      <c r="C59" s="28">
        <v>0</v>
      </c>
      <c r="D59" s="28"/>
      <c r="E59" s="28"/>
      <c r="F59" s="21"/>
      <c r="G59" s="28"/>
      <c r="H59" s="21"/>
      <c r="I59" s="29"/>
    </row>
    <row r="60" spans="1:9" x14ac:dyDescent="0.3">
      <c r="A60" s="56" t="s">
        <v>26</v>
      </c>
      <c r="B60" s="57"/>
      <c r="C60" s="28">
        <v>0</v>
      </c>
      <c r="D60" s="28"/>
      <c r="E60" s="28"/>
      <c r="F60" s="21"/>
      <c r="G60" s="28"/>
      <c r="H60" s="21"/>
      <c r="I60" s="29"/>
    </row>
    <row r="61" spans="1:9" x14ac:dyDescent="0.3">
      <c r="A61" s="56" t="s">
        <v>27</v>
      </c>
      <c r="B61" s="57"/>
      <c r="C61" s="28">
        <v>0</v>
      </c>
      <c r="D61" s="28"/>
      <c r="E61" s="28"/>
      <c r="F61" s="21"/>
      <c r="G61" s="28"/>
      <c r="H61" s="21"/>
      <c r="I61" s="29"/>
    </row>
    <row r="62" spans="1:9" x14ac:dyDescent="0.3">
      <c r="A62" s="56" t="s">
        <v>20</v>
      </c>
      <c r="B62" s="57"/>
      <c r="C62" s="28">
        <v>0</v>
      </c>
      <c r="D62" s="28"/>
      <c r="E62" s="28"/>
      <c r="F62" s="21"/>
      <c r="G62" s="28"/>
      <c r="H62" s="21"/>
      <c r="I62" s="29"/>
    </row>
    <row r="63" spans="1:9" x14ac:dyDescent="0.3">
      <c r="A63" s="56" t="s">
        <v>28</v>
      </c>
      <c r="B63" s="57"/>
      <c r="C63" s="28">
        <v>0</v>
      </c>
      <c r="D63" s="28"/>
      <c r="E63" s="28"/>
      <c r="F63" s="21"/>
      <c r="G63" s="28"/>
      <c r="H63" s="21"/>
      <c r="I63" s="29"/>
    </row>
    <row r="64" spans="1:9" x14ac:dyDescent="0.3">
      <c r="A64" s="56" t="s">
        <v>21</v>
      </c>
      <c r="B64" s="57"/>
      <c r="C64" s="28">
        <v>10000</v>
      </c>
      <c r="D64" s="28"/>
      <c r="E64" s="28"/>
      <c r="F64" s="21"/>
      <c r="G64" s="28"/>
      <c r="H64" s="21"/>
      <c r="I64" s="19" t="s">
        <v>96</v>
      </c>
    </row>
    <row r="65" spans="1:9" x14ac:dyDescent="0.3">
      <c r="A65" s="56" t="s">
        <v>29</v>
      </c>
      <c r="B65" s="57"/>
      <c r="C65" s="28">
        <v>0</v>
      </c>
      <c r="D65" s="28"/>
      <c r="E65" s="28"/>
      <c r="F65" s="21"/>
      <c r="G65" s="28"/>
      <c r="H65" s="21"/>
      <c r="I65" s="29"/>
    </row>
    <row r="66" spans="1:9" x14ac:dyDescent="0.3">
      <c r="A66" s="56" t="s">
        <v>70</v>
      </c>
      <c r="B66" s="57"/>
      <c r="C66" s="28">
        <v>0</v>
      </c>
      <c r="D66" s="28"/>
      <c r="E66" s="28"/>
      <c r="F66" s="21"/>
      <c r="G66" s="28"/>
      <c r="H66" s="21"/>
      <c r="I66" s="29"/>
    </row>
    <row r="67" spans="1:9" x14ac:dyDescent="0.3">
      <c r="A67" s="25" t="s">
        <v>30</v>
      </c>
      <c r="B67" s="16"/>
      <c r="C67" s="16">
        <f>SUM(C57:C66)</f>
        <v>10000</v>
      </c>
      <c r="D67" s="65">
        <f>SUM(D57:D66)</f>
        <v>0</v>
      </c>
      <c r="E67" s="16"/>
      <c r="F67" s="16"/>
      <c r="G67" s="16"/>
      <c r="H67" s="26"/>
      <c r="I67" s="27"/>
    </row>
    <row r="68" spans="1:9" x14ac:dyDescent="0.3">
      <c r="A68" s="30"/>
    </row>
    <row r="69" spans="1:9" x14ac:dyDescent="0.3">
      <c r="A69" s="15" t="s">
        <v>31</v>
      </c>
      <c r="B69" s="16"/>
      <c r="C69" s="16"/>
      <c r="D69" s="51"/>
      <c r="E69" s="26"/>
      <c r="F69" s="26"/>
      <c r="G69" s="26"/>
      <c r="H69" s="26"/>
      <c r="I69" s="27"/>
    </row>
    <row r="70" spans="1:9" x14ac:dyDescent="0.3">
      <c r="A70" s="17" t="s">
        <v>32</v>
      </c>
      <c r="B70" s="28"/>
      <c r="C70" s="28">
        <v>40000</v>
      </c>
      <c r="D70" s="28"/>
      <c r="E70" s="28"/>
      <c r="F70" s="21"/>
      <c r="G70" s="28"/>
      <c r="H70" s="21"/>
      <c r="I70" s="19" t="s">
        <v>96</v>
      </c>
    </row>
    <row r="71" spans="1:9" x14ac:dyDescent="0.3">
      <c r="A71" s="17" t="s">
        <v>33</v>
      </c>
      <c r="B71" s="28"/>
      <c r="C71" s="28">
        <v>5300</v>
      </c>
      <c r="D71" s="28"/>
      <c r="E71" s="28"/>
      <c r="F71" s="21"/>
      <c r="G71" s="28"/>
      <c r="H71" s="21"/>
      <c r="I71" s="19"/>
    </row>
    <row r="72" spans="1:9" x14ac:dyDescent="0.3">
      <c r="A72" s="17" t="s">
        <v>34</v>
      </c>
      <c r="B72" s="28"/>
      <c r="C72" s="28">
        <v>10000</v>
      </c>
      <c r="D72" s="28"/>
      <c r="E72" s="28"/>
      <c r="F72" s="21"/>
      <c r="G72" s="28"/>
      <c r="H72" s="21"/>
      <c r="I72" s="19"/>
    </row>
    <row r="73" spans="1:9" x14ac:dyDescent="0.3">
      <c r="A73" s="17" t="s">
        <v>35</v>
      </c>
      <c r="B73" s="28"/>
      <c r="C73" s="28"/>
      <c r="D73" s="28"/>
      <c r="E73" s="28"/>
      <c r="F73" s="21"/>
      <c r="G73" s="28"/>
      <c r="H73" s="21"/>
      <c r="I73" s="19"/>
    </row>
    <row r="74" spans="1:9" x14ac:dyDescent="0.3">
      <c r="A74" s="17" t="s">
        <v>36</v>
      </c>
      <c r="B74" s="28"/>
      <c r="C74" s="28">
        <v>1500</v>
      </c>
      <c r="D74" s="28"/>
      <c r="E74" s="28"/>
      <c r="F74" s="21"/>
      <c r="G74" s="28"/>
      <c r="H74" s="21"/>
      <c r="I74" s="19" t="s">
        <v>97</v>
      </c>
    </row>
    <row r="75" spans="1:9" x14ac:dyDescent="0.3">
      <c r="A75" s="17" t="s">
        <v>37</v>
      </c>
      <c r="B75" s="28"/>
      <c r="C75" s="28">
        <v>1750</v>
      </c>
      <c r="D75" s="28"/>
      <c r="E75" s="28"/>
      <c r="F75" s="21"/>
      <c r="G75" s="28"/>
      <c r="H75" s="21"/>
      <c r="I75" s="19"/>
    </row>
    <row r="76" spans="1:9" x14ac:dyDescent="0.3">
      <c r="A76" s="15" t="s">
        <v>38</v>
      </c>
      <c r="B76" s="16"/>
      <c r="C76" s="16">
        <f>SUM(C70:C75)</f>
        <v>58550</v>
      </c>
      <c r="D76" s="65">
        <f>SUM(D70:D75)</f>
        <v>0</v>
      </c>
      <c r="E76" s="16"/>
      <c r="F76" s="16"/>
      <c r="G76" s="16"/>
      <c r="H76" s="26"/>
      <c r="I76" s="27"/>
    </row>
    <row r="77" spans="1:9" x14ac:dyDescent="0.3">
      <c r="A77" s="30"/>
    </row>
    <row r="78" spans="1:9" x14ac:dyDescent="0.3">
      <c r="A78" s="31" t="s">
        <v>39</v>
      </c>
      <c r="B78" s="32"/>
      <c r="C78" s="32"/>
      <c r="D78" s="51"/>
      <c r="E78" s="26"/>
      <c r="F78" s="26"/>
      <c r="G78" s="26"/>
      <c r="H78" s="26"/>
      <c r="I78" s="27"/>
    </row>
    <row r="79" spans="1:9" x14ac:dyDescent="0.3">
      <c r="A79" s="56" t="s">
        <v>40</v>
      </c>
      <c r="B79" s="28"/>
      <c r="C79" s="28">
        <v>8000</v>
      </c>
      <c r="D79" s="28"/>
      <c r="E79" s="28"/>
      <c r="F79" s="18"/>
      <c r="G79" s="28"/>
      <c r="H79" s="18"/>
      <c r="I79" s="19" t="s">
        <v>98</v>
      </c>
    </row>
    <row r="80" spans="1:9" x14ac:dyDescent="0.3">
      <c r="A80" s="56" t="s">
        <v>41</v>
      </c>
      <c r="B80" s="28"/>
      <c r="C80" s="28">
        <v>8000</v>
      </c>
      <c r="D80" s="28"/>
      <c r="E80" s="28"/>
      <c r="F80" s="21"/>
      <c r="G80" s="28"/>
      <c r="H80" s="21"/>
      <c r="I80" s="19" t="s">
        <v>99</v>
      </c>
    </row>
    <row r="81" spans="1:9" x14ac:dyDescent="0.3">
      <c r="A81" s="56" t="s">
        <v>42</v>
      </c>
      <c r="B81" s="28"/>
      <c r="C81" s="28">
        <v>250</v>
      </c>
      <c r="D81" s="28"/>
      <c r="E81" s="28"/>
      <c r="F81" s="21"/>
      <c r="G81" s="28"/>
      <c r="H81" s="21"/>
      <c r="I81" s="19"/>
    </row>
    <row r="82" spans="1:9" x14ac:dyDescent="0.3">
      <c r="A82" s="56" t="s">
        <v>43</v>
      </c>
      <c r="B82" s="28"/>
      <c r="C82" s="28">
        <v>2000</v>
      </c>
      <c r="D82" s="28"/>
      <c r="E82" s="28"/>
      <c r="F82" s="21"/>
      <c r="G82" s="28"/>
      <c r="H82" s="21"/>
      <c r="I82" s="19"/>
    </row>
    <row r="83" spans="1:9" x14ac:dyDescent="0.3">
      <c r="A83" s="56" t="s">
        <v>44</v>
      </c>
      <c r="B83" s="28"/>
      <c r="C83" s="28">
        <v>3000</v>
      </c>
      <c r="D83" s="28"/>
      <c r="E83" s="28"/>
      <c r="F83" s="18"/>
      <c r="G83" s="28"/>
      <c r="H83" s="18"/>
      <c r="I83" s="19"/>
    </row>
    <row r="84" spans="1:9" x14ac:dyDescent="0.3">
      <c r="A84" s="56" t="s">
        <v>45</v>
      </c>
      <c r="B84" s="28"/>
      <c r="C84" s="28">
        <v>3000</v>
      </c>
      <c r="D84" s="28"/>
      <c r="E84" s="28"/>
      <c r="F84" s="18"/>
      <c r="G84" s="28"/>
      <c r="H84" s="18"/>
      <c r="I84" s="19"/>
    </row>
    <row r="85" spans="1:9" x14ac:dyDescent="0.3">
      <c r="A85" s="56" t="s">
        <v>46</v>
      </c>
      <c r="B85" s="28"/>
      <c r="C85" s="28">
        <v>1000</v>
      </c>
      <c r="D85" s="28"/>
      <c r="E85" s="28"/>
      <c r="F85" s="21"/>
      <c r="G85" s="28"/>
      <c r="H85" s="21"/>
      <c r="I85" s="19"/>
    </row>
    <row r="86" spans="1:9" x14ac:dyDescent="0.3">
      <c r="A86" s="56" t="s">
        <v>47</v>
      </c>
      <c r="B86" s="28"/>
      <c r="C86" s="28">
        <v>1000</v>
      </c>
      <c r="D86" s="28"/>
      <c r="E86" s="28"/>
      <c r="F86" s="18"/>
      <c r="G86" s="28"/>
      <c r="H86" s="18"/>
      <c r="I86" s="19"/>
    </row>
    <row r="87" spans="1:9" x14ac:dyDescent="0.3">
      <c r="A87" s="56" t="s">
        <v>48</v>
      </c>
      <c r="B87" s="28"/>
      <c r="C87" s="28">
        <v>12000</v>
      </c>
      <c r="D87" s="28"/>
      <c r="E87" s="28"/>
      <c r="F87" s="21"/>
      <c r="G87" s="28"/>
      <c r="H87" s="21"/>
      <c r="I87" s="19"/>
    </row>
    <row r="88" spans="1:9" x14ac:dyDescent="0.3">
      <c r="A88" s="56" t="s">
        <v>49</v>
      </c>
      <c r="B88" s="28"/>
      <c r="C88" s="28">
        <v>0</v>
      </c>
      <c r="D88" s="28"/>
      <c r="E88" s="28"/>
      <c r="F88" s="21"/>
      <c r="G88" s="28"/>
      <c r="H88" s="21"/>
      <c r="I88" s="19"/>
    </row>
    <row r="89" spans="1:9" x14ac:dyDescent="0.3">
      <c r="A89" s="56" t="s">
        <v>50</v>
      </c>
      <c r="B89" s="28"/>
      <c r="C89" s="28"/>
      <c r="D89" s="28"/>
      <c r="E89" s="28"/>
      <c r="F89" s="18"/>
      <c r="G89" s="28"/>
      <c r="H89" s="18"/>
      <c r="I89" s="19"/>
    </row>
    <row r="90" spans="1:9" x14ac:dyDescent="0.3">
      <c r="A90" s="56" t="s">
        <v>51</v>
      </c>
      <c r="B90" s="28"/>
      <c r="C90" s="28"/>
      <c r="D90" s="28"/>
      <c r="E90" s="28"/>
      <c r="F90" s="21"/>
      <c r="G90" s="28"/>
      <c r="H90" s="21"/>
      <c r="I90" s="33"/>
    </row>
    <row r="91" spans="1:9" x14ac:dyDescent="0.3">
      <c r="A91" s="56" t="s">
        <v>52</v>
      </c>
      <c r="B91" s="28"/>
      <c r="C91" s="28">
        <v>15000</v>
      </c>
      <c r="D91" s="28"/>
      <c r="E91" s="28"/>
      <c r="F91" s="21"/>
      <c r="G91" s="28"/>
      <c r="H91" s="21"/>
      <c r="I91" s="19" t="s">
        <v>100</v>
      </c>
    </row>
    <row r="92" spans="1:9" x14ac:dyDescent="0.3">
      <c r="A92" s="56" t="s">
        <v>53</v>
      </c>
      <c r="B92" s="28"/>
      <c r="C92" s="28">
        <v>3600</v>
      </c>
      <c r="D92" s="28"/>
      <c r="E92" s="28"/>
      <c r="F92" s="21"/>
      <c r="G92" s="28"/>
      <c r="H92" s="21"/>
      <c r="I92" s="58" t="s">
        <v>101</v>
      </c>
    </row>
    <row r="93" spans="1:9" x14ac:dyDescent="0.3">
      <c r="A93" s="56" t="s">
        <v>54</v>
      </c>
      <c r="B93" s="28"/>
      <c r="C93" s="28">
        <v>1000</v>
      </c>
      <c r="D93" s="28"/>
      <c r="E93" s="28"/>
      <c r="F93" s="21"/>
      <c r="G93" s="28"/>
      <c r="H93" s="21"/>
      <c r="I93" s="19"/>
    </row>
    <row r="94" spans="1:9" x14ac:dyDescent="0.3">
      <c r="A94" s="56" t="s">
        <v>55</v>
      </c>
      <c r="B94" s="28"/>
      <c r="C94" s="28">
        <v>1000</v>
      </c>
      <c r="D94" s="28"/>
      <c r="E94" s="28"/>
      <c r="F94" s="21"/>
      <c r="G94" s="28"/>
      <c r="H94" s="21"/>
      <c r="I94" s="19"/>
    </row>
    <row r="95" spans="1:9" x14ac:dyDescent="0.3">
      <c r="A95" s="56" t="s">
        <v>56</v>
      </c>
      <c r="B95" s="28"/>
      <c r="C95" s="28">
        <v>250</v>
      </c>
      <c r="D95" s="28"/>
      <c r="E95" s="28"/>
      <c r="F95" s="18"/>
      <c r="G95" s="28"/>
      <c r="H95" s="18"/>
      <c r="I95" s="19"/>
    </row>
    <row r="96" spans="1:9" x14ac:dyDescent="0.3">
      <c r="A96" s="56" t="s">
        <v>57</v>
      </c>
      <c r="B96" s="28"/>
      <c r="C96" s="28">
        <v>1000</v>
      </c>
      <c r="D96" s="28"/>
      <c r="E96" s="28"/>
      <c r="F96" s="21"/>
      <c r="G96" s="28"/>
      <c r="H96" s="21"/>
      <c r="I96" s="19"/>
    </row>
    <row r="97" spans="1:9" x14ac:dyDescent="0.3">
      <c r="A97" s="56" t="s">
        <v>58</v>
      </c>
      <c r="B97" s="28"/>
      <c r="C97" s="28">
        <v>3000</v>
      </c>
      <c r="D97" s="28"/>
      <c r="E97" s="28"/>
      <c r="F97" s="21"/>
      <c r="G97" s="28"/>
      <c r="H97" s="21"/>
      <c r="I97" s="19"/>
    </row>
    <row r="98" spans="1:9" x14ac:dyDescent="0.3">
      <c r="A98" s="56" t="s">
        <v>59</v>
      </c>
      <c r="B98" s="28"/>
      <c r="C98" s="28"/>
      <c r="D98" s="28"/>
      <c r="E98" s="28"/>
      <c r="F98" s="21"/>
      <c r="G98" s="28"/>
      <c r="H98" s="21"/>
      <c r="I98" s="33"/>
    </row>
    <row r="99" spans="1:9" x14ac:dyDescent="0.3">
      <c r="A99" s="56" t="s">
        <v>60</v>
      </c>
      <c r="B99" s="28"/>
      <c r="C99" s="28">
        <v>4776</v>
      </c>
      <c r="D99" s="28"/>
      <c r="E99" s="28"/>
      <c r="F99" s="21"/>
      <c r="G99" s="28"/>
      <c r="H99" s="21"/>
      <c r="I99" s="19"/>
    </row>
    <row r="100" spans="1:9" x14ac:dyDescent="0.3">
      <c r="A100" s="56" t="s">
        <v>61</v>
      </c>
      <c r="B100" s="28"/>
      <c r="C100" s="28">
        <v>500</v>
      </c>
      <c r="D100" s="28"/>
      <c r="E100" s="28"/>
      <c r="F100" s="21"/>
      <c r="G100" s="28"/>
      <c r="H100" s="21"/>
      <c r="I100" s="19"/>
    </row>
    <row r="101" spans="1:9" x14ac:dyDescent="0.3">
      <c r="A101" s="56" t="s">
        <v>62</v>
      </c>
      <c r="B101" s="28"/>
      <c r="C101" s="28">
        <v>430</v>
      </c>
      <c r="D101" s="28"/>
      <c r="E101" s="28"/>
      <c r="F101" s="21"/>
      <c r="G101" s="28"/>
      <c r="H101" s="21"/>
      <c r="I101" s="19"/>
    </row>
    <row r="102" spans="1:9" x14ac:dyDescent="0.3">
      <c r="A102" s="56" t="s">
        <v>29</v>
      </c>
      <c r="B102" s="28"/>
      <c r="C102" s="28">
        <v>2500</v>
      </c>
      <c r="D102" s="28"/>
      <c r="E102" s="28"/>
      <c r="F102" s="21"/>
      <c r="G102" s="28"/>
      <c r="H102" s="21"/>
      <c r="I102" s="19"/>
    </row>
    <row r="103" spans="1:9" x14ac:dyDescent="0.3">
      <c r="A103" s="56" t="s">
        <v>63</v>
      </c>
      <c r="B103" s="28"/>
      <c r="C103" s="28">
        <v>3000</v>
      </c>
      <c r="D103" s="28"/>
      <c r="E103" s="28"/>
      <c r="F103" s="21"/>
      <c r="G103" s="28"/>
      <c r="H103" s="21"/>
      <c r="I103" s="19"/>
    </row>
    <row r="104" spans="1:9" x14ac:dyDescent="0.3">
      <c r="A104" s="34" t="s">
        <v>64</v>
      </c>
      <c r="B104" s="35"/>
      <c r="C104" s="35">
        <f>SUM(C79:C103)</f>
        <v>74306</v>
      </c>
      <c r="D104" s="35"/>
      <c r="E104" s="35"/>
      <c r="F104" s="35"/>
      <c r="G104" s="35"/>
      <c r="H104" s="26"/>
      <c r="I104" s="27"/>
    </row>
    <row r="105" spans="1:9" x14ac:dyDescent="0.3">
      <c r="A105" s="79" t="s">
        <v>65</v>
      </c>
      <c r="B105" s="80"/>
      <c r="C105" s="80"/>
      <c r="D105" s="50"/>
      <c r="E105" s="44"/>
      <c r="F105" s="44"/>
      <c r="G105" s="60"/>
      <c r="H105" s="44"/>
      <c r="I105" s="24"/>
    </row>
    <row r="106" spans="1:9" x14ac:dyDescent="0.3">
      <c r="A106" s="36" t="s">
        <v>66</v>
      </c>
      <c r="B106" s="37"/>
      <c r="C106" s="37">
        <f>SUM(C17:C104)/2</f>
        <v>861556</v>
      </c>
      <c r="D106" s="37"/>
      <c r="E106" s="37"/>
      <c r="F106" s="37"/>
      <c r="G106" s="37"/>
      <c r="H106" s="38"/>
      <c r="I106" s="38"/>
    </row>
    <row r="107" spans="1:9" x14ac:dyDescent="0.3">
      <c r="A107" s="66"/>
      <c r="B107" s="38"/>
      <c r="C107" s="67">
        <f>(C67+C76+C104)/C106</f>
        <v>0.16581162454907167</v>
      </c>
      <c r="D107" s="67"/>
      <c r="E107" s="67"/>
      <c r="F107" s="38"/>
      <c r="G107" s="38"/>
      <c r="H107" s="38"/>
      <c r="I107" s="38"/>
    </row>
    <row r="108" spans="1:9" x14ac:dyDescent="0.3">
      <c r="A108" s="39" t="s">
        <v>67</v>
      </c>
      <c r="B108" s="40"/>
      <c r="C108" s="40">
        <f>(B13-C106)-B12</f>
        <v>-847356</v>
      </c>
      <c r="D108" s="40"/>
      <c r="E108" s="40"/>
      <c r="F108" s="40"/>
      <c r="G108" s="62"/>
      <c r="H108" s="40"/>
      <c r="I108" s="40"/>
    </row>
    <row r="109" spans="1:9" x14ac:dyDescent="0.3">
      <c r="A109" s="41"/>
      <c r="B109" s="42"/>
      <c r="C109" s="42"/>
      <c r="D109" s="54"/>
      <c r="E109" s="42"/>
      <c r="F109" s="42"/>
      <c r="G109" s="63"/>
      <c r="H109" s="42"/>
      <c r="I109" s="42"/>
    </row>
  </sheetData>
  <mergeCells count="5">
    <mergeCell ref="A1:I1"/>
    <mergeCell ref="A3:I3"/>
    <mergeCell ref="A15:I15"/>
    <mergeCell ref="A55:C55"/>
    <mergeCell ref="A105:C105"/>
  </mergeCells>
  <pageMargins left="0.7" right="0.7" top="0.75" bottom="0.75" header="0.3" footer="0.3"/>
  <pageSetup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wantz</dc:creator>
  <cp:lastModifiedBy>deanna wantz</cp:lastModifiedBy>
  <cp:lastPrinted>2022-03-31T14:33:34Z</cp:lastPrinted>
  <dcterms:created xsi:type="dcterms:W3CDTF">2020-11-11T19:06:01Z</dcterms:created>
  <dcterms:modified xsi:type="dcterms:W3CDTF">2022-05-17T19:56:40Z</dcterms:modified>
</cp:coreProperties>
</file>