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/Users/KimMWaag/Documents/FY23 Budget/FINAL/"/>
    </mc:Choice>
  </mc:AlternateContent>
  <xr:revisionPtr revIDLastSave="0" documentId="8_{FF33D58A-E188-854B-8C29-DF0A53F1F2A5}" xr6:coauthVersionLast="47" xr6:coauthVersionMax="47" xr10:uidLastSave="{00000000-0000-0000-0000-000000000000}"/>
  <bookViews>
    <workbookView xWindow="980" yWindow="500" windowWidth="27800" windowHeight="16360" xr2:uid="{00000000-000D-0000-FFFF-FFFF00000000}"/>
  </bookViews>
  <sheets>
    <sheet name="FY23 Budget 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6" l="1"/>
  <c r="F67" i="6"/>
  <c r="F70" i="6"/>
  <c r="F87" i="6"/>
  <c r="F49" i="6"/>
  <c r="F94" i="6" l="1"/>
  <c r="F21" i="6" l="1"/>
  <c r="F110" i="6"/>
  <c r="F25" i="6"/>
  <c r="F100" i="6"/>
  <c r="F78" i="6"/>
  <c r="F58" i="6"/>
  <c r="F10" i="6"/>
  <c r="F101" i="6" l="1"/>
  <c r="F27" i="6"/>
  <c r="F112" i="6" l="1"/>
  <c r="F103" i="6"/>
  <c r="F116" i="6" l="1"/>
</calcChain>
</file>

<file path=xl/sharedStrings.xml><?xml version="1.0" encoding="utf-8"?>
<sst xmlns="http://schemas.openxmlformats.org/spreadsheetml/2006/main" count="107" uniqueCount="105">
  <si>
    <t>Income</t>
  </si>
  <si>
    <t>Contributions</t>
  </si>
  <si>
    <t>Government Contributions</t>
  </si>
  <si>
    <t>Small Business</t>
  </si>
  <si>
    <t>Foundation Contributions</t>
  </si>
  <si>
    <t>Individual/Chapter Contributions</t>
  </si>
  <si>
    <t>Annual Giving Campaign</t>
  </si>
  <si>
    <t>Awards Donations</t>
  </si>
  <si>
    <t>Chapter Income/Support</t>
  </si>
  <si>
    <t>Subtotal Contributions</t>
  </si>
  <si>
    <t>Earned Income</t>
  </si>
  <si>
    <t>Booth Fees</t>
  </si>
  <si>
    <t>Application/Admission Fees</t>
  </si>
  <si>
    <t>Food Vendor Fees</t>
  </si>
  <si>
    <t>Other Fair Income</t>
  </si>
  <si>
    <t>Advertising Income</t>
  </si>
  <si>
    <t>Corporate Sponsorships</t>
  </si>
  <si>
    <t>Subtotal Earned Income</t>
  </si>
  <si>
    <t>Member Dues</t>
  </si>
  <si>
    <t>Total Revenue</t>
  </si>
  <si>
    <t>Expenses</t>
  </si>
  <si>
    <t>Advertising and Promotion</t>
  </si>
  <si>
    <t>Artistic Fees &amp; Awards</t>
  </si>
  <si>
    <t>Artists Demos</t>
  </si>
  <si>
    <t>Bank Charges/Credit Card Fees</t>
  </si>
  <si>
    <t>Consulting Fees</t>
  </si>
  <si>
    <t>Contract Labor</t>
  </si>
  <si>
    <t xml:space="preserve">Dues &amp; Subscriptions </t>
  </si>
  <si>
    <t>Information Technology</t>
  </si>
  <si>
    <t>Leases- Copier</t>
  </si>
  <si>
    <t>Licenses</t>
  </si>
  <si>
    <t>Meals &amp; Entertainment</t>
  </si>
  <si>
    <t>Office Supplies</t>
  </si>
  <si>
    <t>Payroll Expenses</t>
  </si>
  <si>
    <t>Health Insurance</t>
  </si>
  <si>
    <t>Payroll Taxes</t>
  </si>
  <si>
    <t>Salaries</t>
  </si>
  <si>
    <t>Salaries - Unused Vacation</t>
  </si>
  <si>
    <t>Workers Compensation insurance</t>
  </si>
  <si>
    <t>Payroll Fees</t>
  </si>
  <si>
    <t>Subtotal Payroll Expenses</t>
  </si>
  <si>
    <t>Misc.</t>
  </si>
  <si>
    <t>Postage</t>
  </si>
  <si>
    <t>Mailings</t>
  </si>
  <si>
    <t>Printing, Newsletter</t>
  </si>
  <si>
    <t>Printing, Fair-Related</t>
  </si>
  <si>
    <t>Printing- Other</t>
  </si>
  <si>
    <t>Professional Fees- audit &amp; bookkeeping</t>
  </si>
  <si>
    <t>Rebates</t>
  </si>
  <si>
    <t>Rent</t>
  </si>
  <si>
    <t>Rent- Tent</t>
  </si>
  <si>
    <t>Rent-Janitorial (port-o-lets+golf carts)</t>
  </si>
  <si>
    <t>Rent - Space (Metro Parks)</t>
  </si>
  <si>
    <t>Rent - Office</t>
  </si>
  <si>
    <t>Rent - Storage Unit</t>
  </si>
  <si>
    <t>Rent - Other (U-Haul)</t>
  </si>
  <si>
    <t>Subtotal Rent Expenses</t>
  </si>
  <si>
    <t>Repairs &amp; Maintenance</t>
  </si>
  <si>
    <t>Special Events Expense</t>
  </si>
  <si>
    <t>Supplies (not office related)</t>
  </si>
  <si>
    <t>Training and Development</t>
  </si>
  <si>
    <t>Travel- Mileage</t>
  </si>
  <si>
    <t>Utilities</t>
  </si>
  <si>
    <t>Telephone/ISP</t>
  </si>
  <si>
    <t>Graphic Design</t>
  </si>
  <si>
    <t>Depreciation Expense</t>
  </si>
  <si>
    <t>Amortization Expense</t>
  </si>
  <si>
    <t>Other Income/(Expenses)</t>
  </si>
  <si>
    <t>Interest Income</t>
  </si>
  <si>
    <t>Gain/Loss on Disposal of Assets</t>
  </si>
  <si>
    <t>Gain/Loss on Stock</t>
  </si>
  <si>
    <t>Subtotal Other Income/(Expenses)</t>
  </si>
  <si>
    <t>Net Income</t>
  </si>
  <si>
    <t>Contributions toward Working Capital (Reserves)</t>
  </si>
  <si>
    <t>Balance after contributions to Working Capital (Reserves)</t>
  </si>
  <si>
    <t xml:space="preserve"> </t>
  </si>
  <si>
    <t>Subtotal Misc Expenses</t>
  </si>
  <si>
    <t>Electric</t>
  </si>
  <si>
    <t>Gas</t>
  </si>
  <si>
    <t>Alarm</t>
  </si>
  <si>
    <t>Security(Fair)</t>
  </si>
  <si>
    <t>Electricity (Fair)</t>
  </si>
  <si>
    <t>E-Commerce</t>
  </si>
  <si>
    <t>Water</t>
  </si>
  <si>
    <t>Subtotal Utilities Expenses</t>
  </si>
  <si>
    <t>Chapter Booth Income from Fairs</t>
  </si>
  <si>
    <t>Other Expenses</t>
  </si>
  <si>
    <t>Catering</t>
  </si>
  <si>
    <t>OPEB Expense</t>
  </si>
  <si>
    <t>Subtotal</t>
  </si>
  <si>
    <t>Janitorial (scouts)</t>
  </si>
  <si>
    <t>EIDL(G)/PPP Loan Forgiveness</t>
  </si>
  <si>
    <t>Insurance- Renters &amp; General Liability &amp; D&amp;O</t>
  </si>
  <si>
    <t>Membership Rebates/Chapters (chapter use only)</t>
  </si>
  <si>
    <t>Net Ordinary Income</t>
  </si>
  <si>
    <t>E-Commerce Expense</t>
  </si>
  <si>
    <t>Total Ordinary Expenses</t>
  </si>
  <si>
    <t>FY23 Budget</t>
  </si>
  <si>
    <t>Artist Sales Reimbursement</t>
  </si>
  <si>
    <t>Subtotal Graphic Design, Depr, Amortiz, Other</t>
  </si>
  <si>
    <t>Subtotal Prof, Rebate Expenses</t>
  </si>
  <si>
    <t>Subtotal Printing Expenses</t>
  </si>
  <si>
    <t>Subtotal Misc, Postage, Mailing</t>
  </si>
  <si>
    <t/>
  </si>
  <si>
    <t>FY23 BUDGET: Approved 6-11-2022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</si>
</sst>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rgb="FFFF0000"/>
      <name val="Helvetica Bold"/>
    </font>
    <font>
      <sz val="10"/>
      <color rgb="FFFF0000"/>
      <name val="Times New Roman"/>
      <family val="1"/>
    </font>
    <font>
      <sz val="11"/>
      <color rgb="FFFF0000"/>
      <name val="Arial"/>
      <family val="2"/>
    </font>
    <font>
      <sz val="12"/>
      <color rgb="FFFF0000"/>
      <name val="Times New Roman"/>
      <family val="1"/>
    </font>
    <font>
      <b/>
      <u/>
      <sz val="11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7030A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</cellStyleXfs>
  <cellXfs count="49">
    <xf numFmtId="0" fontId="0" fillId="0" borderId="0" xfId="0"/>
    <xf numFmtId="0" fontId="6" fillId="0" borderId="0" xfId="6" applyFont="1" applyAlignment="1"/>
    <xf numFmtId="0" fontId="6" fillId="0" borderId="0" xfId="6" applyFont="1" applyFill="1" applyAlignment="1"/>
    <xf numFmtId="0" fontId="7" fillId="0" borderId="1" xfId="6" applyFont="1" applyBorder="1"/>
    <xf numFmtId="0" fontId="4" fillId="0" borderId="1" xfId="6" applyFont="1" applyBorder="1"/>
    <xf numFmtId="0" fontId="7" fillId="0" borderId="1" xfId="6" applyFont="1" applyFill="1" applyBorder="1"/>
    <xf numFmtId="0" fontId="6" fillId="0" borderId="0" xfId="6" applyFont="1" applyAlignment="1"/>
    <xf numFmtId="0" fontId="6" fillId="0" borderId="0" xfId="6" applyFont="1" applyAlignment="1"/>
    <xf numFmtId="0" fontId="5" fillId="0" borderId="1" xfId="6" applyFont="1" applyBorder="1"/>
    <xf numFmtId="0" fontId="10" fillId="0" borderId="1" xfId="6" applyFont="1" applyBorder="1" applyAlignment="1">
      <alignment horizontal="center" vertical="center" wrapText="1"/>
    </xf>
    <xf numFmtId="0" fontId="11" fillId="0" borderId="1" xfId="6" applyFont="1" applyBorder="1"/>
    <xf numFmtId="0" fontId="12" fillId="0" borderId="0" xfId="6" applyFont="1" applyAlignment="1"/>
    <xf numFmtId="0" fontId="11" fillId="0" borderId="1" xfId="6" applyFont="1" applyFill="1" applyBorder="1"/>
    <xf numFmtId="0" fontId="13" fillId="0" borderId="1" xfId="6" applyFont="1" applyBorder="1"/>
    <xf numFmtId="44" fontId="6" fillId="0" borderId="0" xfId="7" applyFont="1" applyAlignment="1"/>
    <xf numFmtId="0" fontId="6" fillId="0" borderId="0" xfId="6" applyFont="1" applyAlignment="1">
      <alignment wrapText="1"/>
    </xf>
    <xf numFmtId="0" fontId="6" fillId="0" borderId="0" xfId="6" applyFont="1" applyAlignment="1"/>
    <xf numFmtId="0" fontId="14" fillId="0" borderId="0" xfId="6" applyFont="1" applyAlignment="1"/>
    <xf numFmtId="0" fontId="12" fillId="0" borderId="1" xfId="6" applyFont="1" applyBorder="1" applyAlignment="1"/>
    <xf numFmtId="0" fontId="6" fillId="0" borderId="0" xfId="6" applyFont="1" applyAlignment="1">
      <alignment horizontal="center"/>
    </xf>
    <xf numFmtId="0" fontId="4" fillId="0" borderId="1" xfId="6" applyFont="1" applyBorder="1" applyAlignment="1">
      <alignment wrapText="1"/>
    </xf>
    <xf numFmtId="0" fontId="4" fillId="0" borderId="1" xfId="6" applyFont="1" applyBorder="1" applyAlignment="1">
      <alignment horizontal="center" vertical="center" wrapText="1"/>
    </xf>
    <xf numFmtId="44" fontId="16" fillId="2" borderId="1" xfId="7" applyFont="1" applyFill="1" applyBorder="1"/>
    <xf numFmtId="44" fontId="16" fillId="0" borderId="1" xfId="7" applyFont="1" applyFill="1" applyBorder="1"/>
    <xf numFmtId="44" fontId="17" fillId="0" borderId="1" xfId="7" applyFont="1" applyFill="1" applyBorder="1"/>
    <xf numFmtId="44" fontId="17" fillId="3" borderId="1" xfId="7" applyFont="1" applyFill="1" applyBorder="1"/>
    <xf numFmtId="44" fontId="15" fillId="2" borderId="1" xfId="7" applyFont="1" applyFill="1" applyBorder="1" applyAlignment="1">
      <alignment horizontal="center" vertical="center"/>
    </xf>
    <xf numFmtId="44" fontId="18" fillId="2" borderId="1" xfId="7" applyFont="1" applyFill="1" applyBorder="1"/>
    <xf numFmtId="44" fontId="18" fillId="0" borderId="1" xfId="7" applyFont="1" applyFill="1" applyBorder="1"/>
    <xf numFmtId="44" fontId="17" fillId="2" borderId="1" xfId="7" applyFont="1" applyFill="1" applyBorder="1"/>
    <xf numFmtId="44" fontId="18" fillId="2" borderId="1" xfId="7" applyFont="1" applyFill="1" applyBorder="1" applyAlignment="1"/>
    <xf numFmtId="43" fontId="17" fillId="2" borderId="1" xfId="5" applyFont="1" applyFill="1" applyBorder="1"/>
    <xf numFmtId="44" fontId="6" fillId="0" borderId="0" xfId="6" applyNumberFormat="1" applyFont="1" applyAlignment="1"/>
    <xf numFmtId="0" fontId="19" fillId="0" borderId="0" xfId="0" applyFont="1" applyAlignment="1">
      <alignment wrapText="1"/>
    </xf>
    <xf numFmtId="0" fontId="19" fillId="0" borderId="0" xfId="0" quotePrefix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quotePrefix="1" applyFont="1" applyAlignment="1">
      <alignment wrapText="1"/>
    </xf>
    <xf numFmtId="0" fontId="7" fillId="0" borderId="1" xfId="6" applyFont="1" applyBorder="1" applyAlignment="1">
      <alignment horizontal="center" vertical="center" wrapText="1"/>
    </xf>
    <xf numFmtId="0" fontId="7" fillId="0" borderId="1" xfId="6" applyFont="1" applyBorder="1" applyAlignment="1">
      <alignment wrapText="1"/>
    </xf>
    <xf numFmtId="0" fontId="7" fillId="0" borderId="1" xfId="6" applyFont="1" applyFill="1" applyBorder="1" applyAlignment="1">
      <alignment wrapText="1"/>
    </xf>
    <xf numFmtId="0" fontId="5" fillId="0" borderId="1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wrapText="1"/>
    </xf>
    <xf numFmtId="0" fontId="8" fillId="0" borderId="1" xfId="6" applyFont="1" applyBorder="1" applyAlignment="1">
      <alignment wrapText="1"/>
    </xf>
    <xf numFmtId="0" fontId="8" fillId="0" borderId="1" xfId="6" applyFont="1" applyFill="1" applyBorder="1" applyAlignment="1">
      <alignment wrapText="1"/>
    </xf>
    <xf numFmtId="0" fontId="6" fillId="0" borderId="1" xfId="6" applyFont="1" applyBorder="1" applyAlignment="1">
      <alignment wrapText="1"/>
    </xf>
    <xf numFmtId="0" fontId="9" fillId="0" borderId="1" xfId="6" applyFont="1" applyBorder="1" applyAlignment="1">
      <alignment wrapText="1"/>
    </xf>
    <xf numFmtId="0" fontId="5" fillId="0" borderId="1" xfId="6" applyFont="1" applyBorder="1" applyAlignment="1">
      <alignment wrapText="1"/>
    </xf>
    <xf numFmtId="14" fontId="7" fillId="0" borderId="0" xfId="6" applyNumberFormat="1" applyFont="1" applyAlignment="1">
      <alignment horizontal="left"/>
    </xf>
    <xf numFmtId="0" fontId="6" fillId="0" borderId="0" xfId="6" applyFont="1" applyAlignment="1"/>
  </cellXfs>
  <cellStyles count="8">
    <cellStyle name="Comma" xfId="5" builtinId="3"/>
    <cellStyle name="Comma 2" xfId="2" xr:uid="{00000000-0005-0000-0000-000001000000}"/>
    <cellStyle name="Currency" xfId="7" builtinId="4"/>
    <cellStyle name="Currency 2" xfId="3" xr:uid="{00000000-0005-0000-0000-000002000000}"/>
    <cellStyle name="Normal" xfId="0" builtinId="0"/>
    <cellStyle name="Normal 2" xfId="1" xr:uid="{00000000-0005-0000-0000-000004000000}"/>
    <cellStyle name="Normal 3" xfId="6" xr:uid="{00000000-0005-0000-0000-000005000000}"/>
    <cellStyle name="Percent 2" xfId="4" xr:uid="{00000000-0005-0000-0000-000006000000}"/>
  </cellStyles>
  <dxfs count="0"/>
  <tableStyles count="0" defaultTableStyle="TableStyleMedium2" defaultPivotStyle="PivotStyleLight16"/>
  <colors>
    <mruColors>
      <color rgb="FFFFFF99"/>
      <color rgb="FFCCFFCC"/>
      <color rgb="FFF7E5FF"/>
      <color rgb="FF66FFFF"/>
      <color rgb="FFCCCCFF"/>
      <color rgb="FF99CCFF"/>
      <color rgb="FFFFFF66"/>
      <color rgb="FFFF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1"/>
  <sheetViews>
    <sheetView tabSelected="1" zoomScale="94" zoomScaleNormal="125" workbookViewId="0">
      <pane ySplit="1" topLeftCell="A2" activePane="bottomLeft" state="frozen"/>
      <selection pane="bottomLeft" activeCell="H9" sqref="H9"/>
    </sheetView>
  </sheetViews>
  <sheetFormatPr baseColWidth="10" defaultColWidth="14.33203125" defaultRowHeight="14"/>
  <cols>
    <col min="1" max="1" width="17.33203125" style="1" customWidth="1"/>
    <col min="2" max="2" width="6.5" style="11" customWidth="1"/>
    <col min="3" max="3" width="14.5" style="15" customWidth="1"/>
    <col min="4" max="4" width="11.5" style="15" customWidth="1"/>
    <col min="5" max="5" width="12.5" style="15" customWidth="1"/>
    <col min="6" max="6" width="21.33203125" style="14" customWidth="1"/>
    <col min="7" max="16384" width="14.33203125" style="1"/>
  </cols>
  <sheetData>
    <row r="1" spans="1:10" s="19" customFormat="1" ht="76">
      <c r="A1" s="9" t="s">
        <v>104</v>
      </c>
      <c r="B1" s="21" t="s">
        <v>0</v>
      </c>
      <c r="C1" s="40"/>
      <c r="D1" s="37"/>
      <c r="E1" s="37"/>
      <c r="F1" s="26" t="s">
        <v>97</v>
      </c>
    </row>
    <row r="2" spans="1:10">
      <c r="A2" s="3"/>
      <c r="B2" s="4" t="s">
        <v>1</v>
      </c>
      <c r="C2" s="20"/>
      <c r="D2" s="38"/>
      <c r="E2" s="38"/>
      <c r="F2" s="27"/>
    </row>
    <row r="3" spans="1:10" ht="28">
      <c r="A3" s="3">
        <v>4010</v>
      </c>
      <c r="B3" s="10"/>
      <c r="C3" s="38" t="s">
        <v>2</v>
      </c>
      <c r="D3" s="38"/>
      <c r="E3" s="38"/>
      <c r="F3" s="27">
        <v>189170</v>
      </c>
      <c r="G3" s="32"/>
      <c r="H3" s="32"/>
      <c r="I3" s="32"/>
      <c r="J3" s="15"/>
    </row>
    <row r="4" spans="1:10">
      <c r="A4" s="3">
        <v>4020</v>
      </c>
      <c r="B4" s="10"/>
      <c r="C4" s="38" t="s">
        <v>3</v>
      </c>
      <c r="D4" s="38"/>
      <c r="E4" s="38"/>
      <c r="F4" s="27">
        <v>0</v>
      </c>
      <c r="G4" s="17"/>
    </row>
    <row r="5" spans="1:10" ht="28">
      <c r="A5" s="3">
        <v>4030</v>
      </c>
      <c r="B5" s="10"/>
      <c r="C5" s="38" t="s">
        <v>4</v>
      </c>
      <c r="D5" s="38"/>
      <c r="E5" s="38"/>
      <c r="F5" s="27">
        <v>52000</v>
      </c>
    </row>
    <row r="6" spans="1:10" ht="28">
      <c r="A6" s="3">
        <v>4040</v>
      </c>
      <c r="B6" s="10"/>
      <c r="C6" s="38" t="s">
        <v>5</v>
      </c>
      <c r="D6" s="38"/>
      <c r="E6" s="38"/>
      <c r="F6" s="27">
        <v>15700</v>
      </c>
    </row>
    <row r="7" spans="1:10" ht="28">
      <c r="A7" s="3">
        <v>4045</v>
      </c>
      <c r="B7" s="10"/>
      <c r="C7" s="38" t="s">
        <v>6</v>
      </c>
      <c r="D7" s="38"/>
      <c r="E7" s="38"/>
      <c r="F7" s="27">
        <v>26000</v>
      </c>
    </row>
    <row r="8" spans="1:10">
      <c r="A8" s="3">
        <v>4060</v>
      </c>
      <c r="B8" s="10"/>
      <c r="C8" s="38" t="s">
        <v>7</v>
      </c>
      <c r="D8" s="38"/>
      <c r="E8" s="38"/>
      <c r="F8" s="27">
        <v>3050</v>
      </c>
    </row>
    <row r="9" spans="1:10" ht="28">
      <c r="A9" s="3">
        <v>4096</v>
      </c>
      <c r="B9" s="10"/>
      <c r="C9" s="38" t="s">
        <v>8</v>
      </c>
      <c r="D9" s="38"/>
      <c r="E9" s="38"/>
      <c r="F9" s="27">
        <v>0</v>
      </c>
    </row>
    <row r="10" spans="1:10" ht="28">
      <c r="A10" s="3"/>
      <c r="B10" s="10"/>
      <c r="C10" s="38"/>
      <c r="D10" s="38" t="s">
        <v>9</v>
      </c>
      <c r="E10" s="38"/>
      <c r="F10" s="22">
        <f>SUM(F3:F9)</f>
        <v>285920</v>
      </c>
    </row>
    <row r="11" spans="1:10" s="2" customFormat="1">
      <c r="A11" s="5"/>
      <c r="B11" s="12"/>
      <c r="C11" s="39"/>
      <c r="D11" s="39"/>
      <c r="E11" s="39"/>
      <c r="F11" s="28"/>
    </row>
    <row r="12" spans="1:10" s="2" customFormat="1">
      <c r="A12" s="5"/>
      <c r="B12" s="12" t="s">
        <v>10</v>
      </c>
      <c r="C12" s="39"/>
      <c r="D12" s="39"/>
      <c r="E12" s="39"/>
      <c r="F12" s="28"/>
    </row>
    <row r="13" spans="1:10">
      <c r="A13" s="3">
        <v>5101</v>
      </c>
      <c r="B13" s="10"/>
      <c r="C13" s="38" t="s">
        <v>11</v>
      </c>
      <c r="D13" s="38"/>
      <c r="E13" s="38"/>
      <c r="F13" s="27">
        <v>140000</v>
      </c>
    </row>
    <row r="14" spans="1:10">
      <c r="A14" s="3">
        <v>5102</v>
      </c>
      <c r="B14" s="10"/>
      <c r="C14" s="38" t="s">
        <v>82</v>
      </c>
      <c r="D14" s="38"/>
      <c r="E14" s="38"/>
      <c r="F14" s="27">
        <v>18000</v>
      </c>
    </row>
    <row r="15" spans="1:10" ht="29">
      <c r="A15" s="3">
        <v>5105</v>
      </c>
      <c r="B15" s="10"/>
      <c r="C15" s="38" t="s">
        <v>12</v>
      </c>
      <c r="D15" s="38"/>
      <c r="E15" s="38"/>
      <c r="F15" s="27">
        <v>29900</v>
      </c>
      <c r="G15" s="33"/>
    </row>
    <row r="16" spans="1:10">
      <c r="A16" s="3">
        <v>5150</v>
      </c>
      <c r="B16" s="10"/>
      <c r="C16" s="38" t="s">
        <v>13</v>
      </c>
      <c r="D16" s="38"/>
      <c r="E16" s="38"/>
      <c r="F16" s="27">
        <v>18320</v>
      </c>
    </row>
    <row r="17" spans="1:7" ht="29">
      <c r="A17" s="3">
        <v>5155</v>
      </c>
      <c r="B17" s="10"/>
      <c r="C17" s="38" t="s">
        <v>85</v>
      </c>
      <c r="D17" s="38"/>
      <c r="E17" s="38"/>
      <c r="F17" s="27">
        <v>13000</v>
      </c>
      <c r="G17" s="33"/>
    </row>
    <row r="18" spans="1:7" ht="15">
      <c r="A18" s="3">
        <v>5156</v>
      </c>
      <c r="B18" s="10"/>
      <c r="C18" s="38" t="s">
        <v>14</v>
      </c>
      <c r="D18" s="38"/>
      <c r="E18" s="38"/>
      <c r="F18" s="27">
        <v>200</v>
      </c>
      <c r="G18" s="33"/>
    </row>
    <row r="19" spans="1:7" ht="15">
      <c r="A19" s="3">
        <v>5160</v>
      </c>
      <c r="B19" s="10"/>
      <c r="C19" s="38" t="s">
        <v>15</v>
      </c>
      <c r="D19" s="38"/>
      <c r="E19" s="38"/>
      <c r="F19" s="27">
        <v>0</v>
      </c>
      <c r="G19" s="33"/>
    </row>
    <row r="20" spans="1:7" ht="29">
      <c r="A20" s="3">
        <v>5180</v>
      </c>
      <c r="B20" s="10"/>
      <c r="C20" s="38" t="s">
        <v>16</v>
      </c>
      <c r="D20" s="38"/>
      <c r="E20" s="38"/>
      <c r="F20" s="27">
        <v>14000</v>
      </c>
      <c r="G20" s="33"/>
    </row>
    <row r="21" spans="1:7" ht="29">
      <c r="A21" s="3"/>
      <c r="B21" s="10"/>
      <c r="C21" s="38"/>
      <c r="D21" s="38" t="s">
        <v>17</v>
      </c>
      <c r="E21" s="38"/>
      <c r="F21" s="22">
        <f>SUM(F13:F20)</f>
        <v>233420</v>
      </c>
      <c r="G21" s="33"/>
    </row>
    <row r="22" spans="1:7" s="2" customFormat="1" ht="15">
      <c r="A22" s="5"/>
      <c r="B22" s="12"/>
      <c r="C22" s="39"/>
      <c r="D22" s="39"/>
      <c r="E22" s="39"/>
      <c r="F22" s="28"/>
      <c r="G22" s="33"/>
    </row>
    <row r="23" spans="1:7" ht="15">
      <c r="A23" s="3">
        <v>5310</v>
      </c>
      <c r="B23" s="18"/>
      <c r="C23" s="38" t="s">
        <v>18</v>
      </c>
      <c r="D23" s="38"/>
      <c r="E23" s="38"/>
      <c r="F23" s="27">
        <v>20000</v>
      </c>
      <c r="G23" s="33"/>
    </row>
    <row r="24" spans="1:7" ht="43">
      <c r="A24" s="3">
        <v>5320</v>
      </c>
      <c r="B24" s="18"/>
      <c r="C24" s="20" t="s">
        <v>93</v>
      </c>
      <c r="D24" s="38"/>
      <c r="E24" s="38"/>
      <c r="F24" s="27">
        <v>0</v>
      </c>
      <c r="G24" s="33"/>
    </row>
    <row r="25" spans="1:7" ht="15">
      <c r="A25" s="3"/>
      <c r="B25" s="10"/>
      <c r="C25" s="38"/>
      <c r="D25" s="20" t="s">
        <v>89</v>
      </c>
      <c r="E25" s="38"/>
      <c r="F25" s="22">
        <f>SUM(F23:F24)</f>
        <v>20000</v>
      </c>
      <c r="G25" s="33"/>
    </row>
    <row r="26" spans="1:7" s="2" customFormat="1" ht="15">
      <c r="A26" s="5"/>
      <c r="B26" s="12"/>
      <c r="C26" s="39"/>
      <c r="D26" s="41"/>
      <c r="E26" s="39"/>
      <c r="F26" s="23"/>
      <c r="G26" s="33"/>
    </row>
    <row r="27" spans="1:7" ht="16">
      <c r="A27" s="3"/>
      <c r="B27" s="13" t="s">
        <v>19</v>
      </c>
      <c r="C27" s="42"/>
      <c r="D27" s="38"/>
      <c r="E27" s="38"/>
      <c r="F27" s="29">
        <f>SUM(F25,F21,F10)</f>
        <v>539340</v>
      </c>
      <c r="G27" s="33"/>
    </row>
    <row r="28" spans="1:7" s="2" customFormat="1" ht="15">
      <c r="A28" s="5"/>
      <c r="B28" s="12"/>
      <c r="C28" s="39"/>
      <c r="D28" s="39"/>
      <c r="E28" s="39"/>
      <c r="F28" s="28"/>
      <c r="G28" s="33"/>
    </row>
    <row r="29" spans="1:7" s="2" customFormat="1" ht="15">
      <c r="A29" s="5"/>
      <c r="B29" s="12" t="s">
        <v>20</v>
      </c>
      <c r="C29" s="43"/>
      <c r="D29" s="39"/>
      <c r="E29" s="39"/>
      <c r="F29" s="28"/>
      <c r="G29" s="33"/>
    </row>
    <row r="30" spans="1:7" s="2" customFormat="1" ht="15">
      <c r="A30" s="5"/>
      <c r="B30" s="12"/>
      <c r="C30" s="39"/>
      <c r="D30" s="39"/>
      <c r="E30" s="39"/>
      <c r="F30" s="28"/>
      <c r="G30" s="33"/>
    </row>
    <row r="31" spans="1:7" ht="29">
      <c r="A31" s="3">
        <v>7010</v>
      </c>
      <c r="B31" s="10"/>
      <c r="C31" s="38" t="s">
        <v>21</v>
      </c>
      <c r="D31" s="38"/>
      <c r="E31" s="38" t="s">
        <v>75</v>
      </c>
      <c r="F31" s="27">
        <v>15300</v>
      </c>
      <c r="G31"/>
    </row>
    <row r="32" spans="1:7" ht="29">
      <c r="A32" s="3">
        <v>7020</v>
      </c>
      <c r="B32" s="10"/>
      <c r="C32" s="38" t="s">
        <v>22</v>
      </c>
      <c r="D32" s="38"/>
      <c r="E32" s="38"/>
      <c r="F32" s="27">
        <v>34000</v>
      </c>
      <c r="G32" s="33"/>
    </row>
    <row r="33" spans="1:7" ht="15">
      <c r="A33" s="3">
        <v>7025</v>
      </c>
      <c r="B33" s="10"/>
      <c r="C33" s="38" t="s">
        <v>23</v>
      </c>
      <c r="D33" s="38"/>
      <c r="E33" s="38"/>
      <c r="F33" s="27">
        <v>4200</v>
      </c>
      <c r="G33" s="33"/>
    </row>
    <row r="34" spans="1:7" s="16" customFormat="1" ht="29">
      <c r="A34" s="3">
        <v>7026</v>
      </c>
      <c r="B34" s="10"/>
      <c r="C34" s="20" t="s">
        <v>98</v>
      </c>
      <c r="D34" s="38"/>
      <c r="E34" s="38"/>
      <c r="F34" s="27">
        <v>0</v>
      </c>
      <c r="G34" s="33"/>
    </row>
    <row r="35" spans="1:7" ht="43">
      <c r="A35" s="3">
        <v>7030</v>
      </c>
      <c r="B35" s="10"/>
      <c r="C35" s="38" t="s">
        <v>24</v>
      </c>
      <c r="D35" s="38"/>
      <c r="E35" s="38"/>
      <c r="F35" s="27">
        <v>6200</v>
      </c>
      <c r="G35" s="33"/>
    </row>
    <row r="36" spans="1:7" ht="15">
      <c r="A36" s="3">
        <v>7035</v>
      </c>
      <c r="B36" s="10"/>
      <c r="C36" s="38" t="s">
        <v>87</v>
      </c>
      <c r="D36" s="38"/>
      <c r="E36" s="38"/>
      <c r="F36" s="27">
        <v>0</v>
      </c>
      <c r="G36" s="33"/>
    </row>
    <row r="37" spans="1:7" ht="15">
      <c r="A37" s="3">
        <v>7040</v>
      </c>
      <c r="B37" s="10"/>
      <c r="C37" s="39" t="s">
        <v>25</v>
      </c>
      <c r="D37" s="39"/>
      <c r="E37" s="39"/>
      <c r="F37" s="27">
        <v>20000</v>
      </c>
      <c r="G37" s="33"/>
    </row>
    <row r="38" spans="1:7" ht="15">
      <c r="A38" s="3">
        <v>7045</v>
      </c>
      <c r="B38" s="10"/>
      <c r="C38" s="38" t="s">
        <v>1</v>
      </c>
      <c r="D38" s="38"/>
      <c r="E38" s="38"/>
      <c r="F38" s="27">
        <v>0</v>
      </c>
      <c r="G38" s="33"/>
    </row>
    <row r="39" spans="1:7" ht="15">
      <c r="A39" s="3">
        <v>7050</v>
      </c>
      <c r="B39" s="10"/>
      <c r="C39" s="38" t="s">
        <v>26</v>
      </c>
      <c r="D39" s="38"/>
      <c r="E39" s="38"/>
      <c r="F39" s="27">
        <v>15600</v>
      </c>
      <c r="G39" s="33"/>
    </row>
    <row r="40" spans="1:7" ht="29">
      <c r="A40" s="3">
        <v>7060</v>
      </c>
      <c r="B40" s="10"/>
      <c r="C40" s="38" t="s">
        <v>27</v>
      </c>
      <c r="D40" s="38"/>
      <c r="E40" s="38"/>
      <c r="F40" s="27">
        <v>3630</v>
      </c>
      <c r="G40" s="33"/>
    </row>
    <row r="41" spans="1:7" ht="43">
      <c r="A41" s="3">
        <v>7080</v>
      </c>
      <c r="B41" s="10"/>
      <c r="C41" s="20" t="s">
        <v>92</v>
      </c>
      <c r="D41" s="38"/>
      <c r="E41" s="38"/>
      <c r="F41" s="27">
        <v>3625</v>
      </c>
      <c r="G41" s="33"/>
    </row>
    <row r="42" spans="1:7" ht="28">
      <c r="A42" s="3">
        <v>7085</v>
      </c>
      <c r="B42" s="10"/>
      <c r="C42" s="38" t="s">
        <v>28</v>
      </c>
      <c r="D42" s="38"/>
      <c r="E42" s="38"/>
      <c r="F42" s="27">
        <v>9000</v>
      </c>
    </row>
    <row r="43" spans="1:7" ht="29">
      <c r="A43" s="3">
        <v>7086</v>
      </c>
      <c r="B43" s="10"/>
      <c r="C43" s="20" t="s">
        <v>95</v>
      </c>
      <c r="D43" s="44"/>
      <c r="E43" s="38"/>
      <c r="F43" s="27">
        <v>5821</v>
      </c>
      <c r="G43" s="33"/>
    </row>
    <row r="44" spans="1:7" ht="15">
      <c r="A44" s="3">
        <v>7090</v>
      </c>
      <c r="B44" s="10"/>
      <c r="C44" s="20" t="s">
        <v>90</v>
      </c>
      <c r="D44" s="38"/>
      <c r="E44" s="38"/>
      <c r="F44" s="27">
        <v>1100</v>
      </c>
      <c r="G44" s="33"/>
    </row>
    <row r="45" spans="1:7" ht="15">
      <c r="A45" s="3">
        <v>7100</v>
      </c>
      <c r="B45" s="10"/>
      <c r="C45" s="38" t="s">
        <v>29</v>
      </c>
      <c r="D45" s="38"/>
      <c r="E45" s="38"/>
      <c r="F45" s="27">
        <v>3565</v>
      </c>
      <c r="G45" s="33"/>
    </row>
    <row r="46" spans="1:7" ht="15">
      <c r="A46" s="3">
        <v>7105</v>
      </c>
      <c r="B46" s="10"/>
      <c r="C46" s="38" t="s">
        <v>30</v>
      </c>
      <c r="D46" s="38"/>
      <c r="E46" s="38"/>
      <c r="F46" s="27">
        <v>3945</v>
      </c>
      <c r="G46" s="33"/>
    </row>
    <row r="47" spans="1:7" ht="29">
      <c r="A47" s="3">
        <v>7110</v>
      </c>
      <c r="B47" s="10"/>
      <c r="C47" s="38" t="s">
        <v>31</v>
      </c>
      <c r="D47" s="38"/>
      <c r="E47" s="38"/>
      <c r="F47" s="27">
        <v>7700</v>
      </c>
      <c r="G47" s="34"/>
    </row>
    <row r="48" spans="1:7" ht="15">
      <c r="A48" s="3">
        <v>7119</v>
      </c>
      <c r="B48" s="10"/>
      <c r="C48" s="38" t="s">
        <v>32</v>
      </c>
      <c r="D48" s="38"/>
      <c r="E48" s="38"/>
      <c r="F48" s="27">
        <v>1200</v>
      </c>
      <c r="G48" s="33"/>
    </row>
    <row r="49" spans="1:7" s="16" customFormat="1" ht="29">
      <c r="A49" s="3"/>
      <c r="B49" s="10"/>
      <c r="C49" s="38"/>
      <c r="D49" s="38"/>
      <c r="E49" s="20" t="s">
        <v>76</v>
      </c>
      <c r="F49" s="22">
        <f>SUM(F31:F48)</f>
        <v>134886</v>
      </c>
      <c r="G49" s="33"/>
    </row>
    <row r="50" spans="1:7" s="2" customFormat="1" ht="15">
      <c r="A50" s="5">
        <v>7120</v>
      </c>
      <c r="B50" s="12"/>
      <c r="C50" s="39" t="s">
        <v>33</v>
      </c>
      <c r="D50" s="39"/>
      <c r="E50" s="39"/>
      <c r="F50" s="28"/>
      <c r="G50" s="33"/>
    </row>
    <row r="51" spans="1:7" ht="29">
      <c r="A51" s="3">
        <v>7070</v>
      </c>
      <c r="B51" s="10"/>
      <c r="C51" s="38"/>
      <c r="D51" s="38" t="s">
        <v>34</v>
      </c>
      <c r="E51" s="38"/>
      <c r="F51" s="27">
        <v>7000</v>
      </c>
      <c r="G51" s="33"/>
    </row>
    <row r="52" spans="1:7" ht="15">
      <c r="A52" s="3">
        <v>7121</v>
      </c>
      <c r="B52" s="10"/>
      <c r="C52" s="38"/>
      <c r="D52" s="38" t="s">
        <v>35</v>
      </c>
      <c r="E52" s="38"/>
      <c r="F52" s="27">
        <v>17157.54</v>
      </c>
      <c r="G52" s="33"/>
    </row>
    <row r="53" spans="1:7" ht="15">
      <c r="A53" s="3">
        <v>7122</v>
      </c>
      <c r="B53" s="10"/>
      <c r="C53" s="38"/>
      <c r="D53" s="38" t="s">
        <v>36</v>
      </c>
      <c r="E53" s="38"/>
      <c r="F53" s="27">
        <v>216325</v>
      </c>
      <c r="G53" s="33"/>
    </row>
    <row r="54" spans="1:7" ht="43">
      <c r="A54" s="3">
        <v>7123</v>
      </c>
      <c r="B54" s="10"/>
      <c r="C54" s="38"/>
      <c r="D54" s="38" t="s">
        <v>37</v>
      </c>
      <c r="E54" s="38"/>
      <c r="F54" s="27">
        <v>0</v>
      </c>
      <c r="G54" s="33"/>
    </row>
    <row r="55" spans="1:7" ht="43">
      <c r="A55" s="3">
        <v>7124</v>
      </c>
      <c r="B55" s="10"/>
      <c r="C55" s="38"/>
      <c r="D55" s="38" t="s">
        <v>38</v>
      </c>
      <c r="E55" s="38"/>
      <c r="F55" s="27">
        <v>600</v>
      </c>
      <c r="G55" s="33"/>
    </row>
    <row r="56" spans="1:7" ht="15">
      <c r="A56" s="3">
        <v>7126</v>
      </c>
      <c r="B56" s="10"/>
      <c r="C56" s="38"/>
      <c r="D56" s="38" t="s">
        <v>88</v>
      </c>
      <c r="E56" s="38"/>
      <c r="F56" s="27">
        <v>0</v>
      </c>
      <c r="G56" s="33"/>
    </row>
    <row r="57" spans="1:7">
      <c r="A57" s="3">
        <v>7130</v>
      </c>
      <c r="B57" s="10"/>
      <c r="C57" s="38"/>
      <c r="D57" s="38" t="s">
        <v>39</v>
      </c>
      <c r="E57" s="38"/>
      <c r="F57" s="27">
        <v>510</v>
      </c>
    </row>
    <row r="58" spans="1:7" ht="28">
      <c r="A58" s="3"/>
      <c r="B58" s="10"/>
      <c r="C58" s="38"/>
      <c r="D58" s="44"/>
      <c r="E58" s="38" t="s">
        <v>40</v>
      </c>
      <c r="F58" s="22">
        <f>SUM(F51:F57)</f>
        <v>241592.54</v>
      </c>
    </row>
    <row r="59" spans="1:7" s="2" customFormat="1">
      <c r="A59" s="5"/>
      <c r="B59" s="12"/>
      <c r="C59" s="39"/>
      <c r="D59" s="39"/>
      <c r="E59" s="39"/>
      <c r="F59" s="28"/>
    </row>
    <row r="60" spans="1:7">
      <c r="A60" s="3">
        <v>7125</v>
      </c>
      <c r="B60" s="10"/>
      <c r="C60" s="38" t="s">
        <v>41</v>
      </c>
      <c r="D60" s="38"/>
      <c r="E60" s="38"/>
      <c r="F60" s="30">
        <v>0</v>
      </c>
    </row>
    <row r="61" spans="1:7">
      <c r="A61" s="3">
        <v>7140</v>
      </c>
      <c r="B61" s="10"/>
      <c r="C61" s="38" t="s">
        <v>42</v>
      </c>
      <c r="D61" s="38"/>
      <c r="E61" s="38"/>
      <c r="F61" s="27">
        <v>2465</v>
      </c>
    </row>
    <row r="62" spans="1:7">
      <c r="A62" s="3">
        <v>7145</v>
      </c>
      <c r="B62" s="10"/>
      <c r="C62" s="38" t="s">
        <v>43</v>
      </c>
      <c r="D62" s="38"/>
      <c r="E62" s="38"/>
      <c r="F62" s="27">
        <v>2425</v>
      </c>
    </row>
    <row r="63" spans="1:7" s="16" customFormat="1" ht="42">
      <c r="A63" s="3"/>
      <c r="B63" s="10"/>
      <c r="C63" s="38"/>
      <c r="D63" s="38"/>
      <c r="E63" s="20" t="s">
        <v>102</v>
      </c>
      <c r="F63" s="22">
        <f>SUM(F60:F62)</f>
        <v>4890</v>
      </c>
    </row>
    <row r="64" spans="1:7" ht="28">
      <c r="A64" s="3">
        <v>7151</v>
      </c>
      <c r="B64" s="10"/>
      <c r="C64" s="38" t="s">
        <v>44</v>
      </c>
      <c r="D64" s="38"/>
      <c r="E64" s="38"/>
      <c r="F64" s="27">
        <v>0</v>
      </c>
    </row>
    <row r="65" spans="1:7" ht="28">
      <c r="A65" s="3">
        <v>7152</v>
      </c>
      <c r="B65" s="10"/>
      <c r="C65" s="38" t="s">
        <v>45</v>
      </c>
      <c r="D65" s="38"/>
      <c r="E65" s="38"/>
      <c r="F65" s="27">
        <v>4000</v>
      </c>
    </row>
    <row r="66" spans="1:7" ht="15">
      <c r="A66" s="3">
        <v>7150</v>
      </c>
      <c r="B66" s="10"/>
      <c r="C66" s="38" t="s">
        <v>46</v>
      </c>
      <c r="D66" s="38"/>
      <c r="E66" s="38"/>
      <c r="F66" s="27">
        <v>3600</v>
      </c>
      <c r="G66" s="34"/>
    </row>
    <row r="67" spans="1:7" s="16" customFormat="1" ht="43">
      <c r="A67" s="3"/>
      <c r="B67" s="10"/>
      <c r="C67" s="38"/>
      <c r="D67" s="38"/>
      <c r="E67" s="20" t="s">
        <v>101</v>
      </c>
      <c r="F67" s="22">
        <f>SUM(F64:F66)</f>
        <v>7600</v>
      </c>
      <c r="G67" s="33"/>
    </row>
    <row r="68" spans="1:7" ht="43">
      <c r="A68" s="3">
        <v>7160</v>
      </c>
      <c r="B68" s="10"/>
      <c r="C68" s="38" t="s">
        <v>47</v>
      </c>
      <c r="D68" s="38"/>
      <c r="E68" s="38"/>
      <c r="F68" s="27">
        <v>27550</v>
      </c>
      <c r="G68" s="33"/>
    </row>
    <row r="69" spans="1:7" ht="15">
      <c r="A69" s="3">
        <v>7180</v>
      </c>
      <c r="B69" s="10"/>
      <c r="C69" s="38" t="s">
        <v>48</v>
      </c>
      <c r="D69" s="38"/>
      <c r="E69" s="38"/>
      <c r="F69" s="27">
        <v>3500</v>
      </c>
      <c r="G69" s="33"/>
    </row>
    <row r="70" spans="1:7" s="16" customFormat="1" ht="29">
      <c r="A70" s="3"/>
      <c r="B70" s="10"/>
      <c r="C70" s="38"/>
      <c r="D70" s="38"/>
      <c r="E70" s="20" t="s">
        <v>100</v>
      </c>
      <c r="F70" s="22">
        <f>SUM(F68:F69)</f>
        <v>31050</v>
      </c>
      <c r="G70" s="33"/>
    </row>
    <row r="71" spans="1:7" s="2" customFormat="1" ht="15">
      <c r="A71" s="5"/>
      <c r="B71" s="12"/>
      <c r="C71" s="39" t="s">
        <v>49</v>
      </c>
      <c r="D71" s="39"/>
      <c r="E71" s="39"/>
      <c r="F71" s="28"/>
      <c r="G71" s="33"/>
    </row>
    <row r="72" spans="1:7" ht="15">
      <c r="A72" s="3">
        <v>7191</v>
      </c>
      <c r="B72" s="10"/>
      <c r="C72" s="38"/>
      <c r="D72" s="38" t="s">
        <v>50</v>
      </c>
      <c r="E72" s="38"/>
      <c r="F72" s="27">
        <v>19200</v>
      </c>
      <c r="G72" s="33"/>
    </row>
    <row r="73" spans="1:7" ht="43">
      <c r="A73" s="3">
        <v>7192</v>
      </c>
      <c r="B73" s="10"/>
      <c r="C73" s="38"/>
      <c r="D73" s="38" t="s">
        <v>51</v>
      </c>
      <c r="E73" s="38"/>
      <c r="F73" s="27">
        <v>7770</v>
      </c>
      <c r="G73" s="33"/>
    </row>
    <row r="74" spans="1:7" ht="29">
      <c r="A74" s="3">
        <v>7193</v>
      </c>
      <c r="B74" s="10"/>
      <c r="C74" s="38"/>
      <c r="D74" s="38" t="s">
        <v>52</v>
      </c>
      <c r="E74" s="38"/>
      <c r="F74" s="27">
        <v>800</v>
      </c>
      <c r="G74" s="35"/>
    </row>
    <row r="75" spans="1:7" ht="15">
      <c r="A75" s="3">
        <v>7196</v>
      </c>
      <c r="B75" s="10"/>
      <c r="C75" s="38"/>
      <c r="D75" s="39" t="s">
        <v>53</v>
      </c>
      <c r="E75" s="39"/>
      <c r="F75" s="27">
        <v>22740</v>
      </c>
      <c r="G75" s="33"/>
    </row>
    <row r="76" spans="1:7" ht="29">
      <c r="A76" s="3">
        <v>7197</v>
      </c>
      <c r="B76" s="10"/>
      <c r="C76" s="38"/>
      <c r="D76" s="38" t="s">
        <v>54</v>
      </c>
      <c r="E76" s="38"/>
      <c r="F76" s="27">
        <v>3600</v>
      </c>
      <c r="G76" s="33"/>
    </row>
    <row r="77" spans="1:7" ht="29">
      <c r="A77" s="3">
        <v>7190</v>
      </c>
      <c r="B77" s="10"/>
      <c r="C77" s="38"/>
      <c r="D77" s="38" t="s">
        <v>55</v>
      </c>
      <c r="E77" s="38"/>
      <c r="F77" s="27">
        <v>500</v>
      </c>
      <c r="G77" s="33"/>
    </row>
    <row r="78" spans="1:7" ht="29">
      <c r="A78" s="3"/>
      <c r="B78" s="10"/>
      <c r="C78" s="38"/>
      <c r="D78" s="38"/>
      <c r="E78" s="38" t="s">
        <v>56</v>
      </c>
      <c r="F78" s="22">
        <f>SUM(F72:F77)</f>
        <v>54610</v>
      </c>
      <c r="G78" s="33"/>
    </row>
    <row r="79" spans="1:7" s="2" customFormat="1" ht="15">
      <c r="A79" s="5"/>
      <c r="B79" s="12"/>
      <c r="C79" s="39"/>
      <c r="D79" s="39"/>
      <c r="E79" s="39"/>
      <c r="F79" s="28"/>
      <c r="G79" s="33"/>
    </row>
    <row r="80" spans="1:7" ht="29">
      <c r="A80" s="3">
        <v>7195</v>
      </c>
      <c r="B80" s="10"/>
      <c r="C80" s="38" t="s">
        <v>57</v>
      </c>
      <c r="D80" s="38"/>
      <c r="E80" s="38"/>
      <c r="F80" s="27">
        <v>0</v>
      </c>
      <c r="G80" s="33"/>
    </row>
    <row r="81" spans="1:7" ht="15">
      <c r="A81" s="3">
        <v>7200</v>
      </c>
      <c r="B81" s="10"/>
      <c r="C81" s="38" t="s">
        <v>80</v>
      </c>
      <c r="D81" s="38"/>
      <c r="E81" s="38"/>
      <c r="F81" s="27">
        <v>19000</v>
      </c>
      <c r="G81" s="33"/>
    </row>
    <row r="82" spans="1:7">
      <c r="A82" s="3">
        <v>7241</v>
      </c>
      <c r="B82" s="10"/>
      <c r="C82" s="38" t="s">
        <v>81</v>
      </c>
      <c r="D82" s="38"/>
      <c r="E82" s="38"/>
      <c r="F82" s="27">
        <v>11000</v>
      </c>
    </row>
    <row r="83" spans="1:7" ht="29">
      <c r="A83" s="3">
        <v>7205</v>
      </c>
      <c r="B83" s="10"/>
      <c r="C83" s="38" t="s">
        <v>58</v>
      </c>
      <c r="D83" s="38"/>
      <c r="E83" s="38"/>
      <c r="F83" s="27">
        <v>1100</v>
      </c>
      <c r="G83" s="33"/>
    </row>
    <row r="84" spans="1:7" ht="29">
      <c r="A84" s="3">
        <v>7210</v>
      </c>
      <c r="B84" s="10"/>
      <c r="C84" s="38" t="s">
        <v>59</v>
      </c>
      <c r="D84" s="38"/>
      <c r="E84" s="38"/>
      <c r="F84" s="27">
        <v>7135</v>
      </c>
      <c r="G84" s="36"/>
    </row>
    <row r="85" spans="1:7" ht="29">
      <c r="A85" s="3">
        <v>7220</v>
      </c>
      <c r="B85" s="10"/>
      <c r="C85" s="38" t="s">
        <v>60</v>
      </c>
      <c r="D85" s="38"/>
      <c r="E85" s="38"/>
      <c r="F85" s="27">
        <v>800</v>
      </c>
      <c r="G85" s="33"/>
    </row>
    <row r="86" spans="1:7" ht="15">
      <c r="A86" s="3">
        <v>7230</v>
      </c>
      <c r="B86" s="10"/>
      <c r="C86" s="38" t="s">
        <v>61</v>
      </c>
      <c r="D86" s="38"/>
      <c r="E86" s="38"/>
      <c r="F86" s="27">
        <v>1700</v>
      </c>
      <c r="G86" s="33"/>
    </row>
    <row r="87" spans="1:7" s="16" customFormat="1" ht="29">
      <c r="A87" s="3"/>
      <c r="B87" s="10"/>
      <c r="C87" s="38"/>
      <c r="D87" s="38"/>
      <c r="E87" s="20" t="s">
        <v>76</v>
      </c>
      <c r="F87" s="22">
        <f>SUM(F80:F86)</f>
        <v>40735</v>
      </c>
      <c r="G87" s="33"/>
    </row>
    <row r="88" spans="1:7" s="2" customFormat="1" ht="15">
      <c r="A88" s="5">
        <v>7240</v>
      </c>
      <c r="B88" s="12"/>
      <c r="C88" s="39" t="s">
        <v>62</v>
      </c>
      <c r="D88" s="39"/>
      <c r="E88" s="39"/>
      <c r="F88" s="28"/>
      <c r="G88" s="33"/>
    </row>
    <row r="89" spans="1:7" ht="15">
      <c r="A89" s="3">
        <v>7241</v>
      </c>
      <c r="B89" s="10"/>
      <c r="C89" s="38"/>
      <c r="D89" s="38" t="s">
        <v>77</v>
      </c>
      <c r="E89" s="38"/>
      <c r="F89" s="27">
        <v>1300</v>
      </c>
      <c r="G89" s="33"/>
    </row>
    <row r="90" spans="1:7" ht="15">
      <c r="A90" s="3">
        <v>7242</v>
      </c>
      <c r="B90" s="10"/>
      <c r="C90" s="38"/>
      <c r="D90" s="38" t="s">
        <v>63</v>
      </c>
      <c r="E90" s="38"/>
      <c r="F90" s="27">
        <v>3960</v>
      </c>
      <c r="G90" s="33"/>
    </row>
    <row r="91" spans="1:7" ht="15">
      <c r="A91" s="3">
        <v>7243</v>
      </c>
      <c r="B91" s="10"/>
      <c r="C91" s="38"/>
      <c r="D91" s="38" t="s">
        <v>78</v>
      </c>
      <c r="E91" s="38"/>
      <c r="F91" s="27">
        <v>800</v>
      </c>
      <c r="G91" s="33"/>
    </row>
    <row r="92" spans="1:7" ht="15">
      <c r="A92" s="3">
        <v>7244</v>
      </c>
      <c r="B92" s="10"/>
      <c r="C92" s="38"/>
      <c r="D92" s="38" t="s">
        <v>83</v>
      </c>
      <c r="E92" s="38"/>
      <c r="F92" s="27">
        <v>325</v>
      </c>
      <c r="G92" s="33"/>
    </row>
    <row r="93" spans="1:7" ht="15">
      <c r="A93" s="3">
        <v>7245</v>
      </c>
      <c r="B93" s="10"/>
      <c r="C93" s="38"/>
      <c r="D93" s="38" t="s">
        <v>79</v>
      </c>
      <c r="E93" s="38"/>
      <c r="F93" s="27">
        <v>300</v>
      </c>
      <c r="G93" s="33"/>
    </row>
    <row r="94" spans="1:7" ht="43">
      <c r="A94" s="3"/>
      <c r="B94" s="10"/>
      <c r="C94" s="38"/>
      <c r="D94" s="38"/>
      <c r="E94" s="38" t="s">
        <v>84</v>
      </c>
      <c r="F94" s="22">
        <f>SUM(F89:F93)</f>
        <v>6685</v>
      </c>
      <c r="G94" s="33"/>
    </row>
    <row r="95" spans="1:7" s="2" customFormat="1" ht="15">
      <c r="A95" s="5"/>
      <c r="B95" s="12"/>
      <c r="C95" s="39"/>
      <c r="D95" s="39"/>
      <c r="E95" s="39"/>
      <c r="F95" s="28"/>
      <c r="G95" s="33"/>
    </row>
    <row r="96" spans="1:7" ht="16">
      <c r="A96" s="3">
        <v>7260</v>
      </c>
      <c r="B96" s="10"/>
      <c r="C96" s="38" t="s">
        <v>64</v>
      </c>
      <c r="D96" s="38"/>
      <c r="E96" s="38"/>
      <c r="F96" s="27">
        <v>8440</v>
      </c>
      <c r="G96" s="36" t="s">
        <v>103</v>
      </c>
    </row>
    <row r="97" spans="1:7" ht="28">
      <c r="A97" s="3">
        <v>7300</v>
      </c>
      <c r="B97" s="10"/>
      <c r="C97" s="38" t="s">
        <v>65</v>
      </c>
      <c r="D97" s="38"/>
      <c r="E97" s="38"/>
      <c r="F97" s="27">
        <v>47</v>
      </c>
      <c r="G97" s="2"/>
    </row>
    <row r="98" spans="1:7" ht="28">
      <c r="A98" s="3">
        <v>7305</v>
      </c>
      <c r="B98" s="10"/>
      <c r="C98" s="38" t="s">
        <v>66</v>
      </c>
      <c r="D98" s="38"/>
      <c r="E98" s="38"/>
      <c r="F98" s="27">
        <v>1500</v>
      </c>
    </row>
    <row r="99" spans="1:7">
      <c r="A99" s="3">
        <v>7500</v>
      </c>
      <c r="B99" s="10"/>
      <c r="C99" s="38" t="s">
        <v>86</v>
      </c>
      <c r="D99" s="38"/>
      <c r="E99" s="38"/>
      <c r="F99" s="27">
        <v>0</v>
      </c>
    </row>
    <row r="100" spans="1:7" ht="42">
      <c r="A100" s="3"/>
      <c r="B100" s="10"/>
      <c r="C100" s="38"/>
      <c r="D100" s="38"/>
      <c r="E100" s="20" t="s">
        <v>99</v>
      </c>
      <c r="F100" s="22">
        <f>SUM(F96:F99)</f>
        <v>9987</v>
      </c>
    </row>
    <row r="101" spans="1:7" s="7" customFormat="1" ht="16">
      <c r="A101" s="3"/>
      <c r="B101" s="13" t="s">
        <v>96</v>
      </c>
      <c r="C101" s="38"/>
      <c r="D101" s="38"/>
      <c r="E101" s="38"/>
      <c r="F101" s="31">
        <f>+F100+F94+F87+F78+F70+F67+F63+F58+F49</f>
        <v>532035.54</v>
      </c>
      <c r="G101" s="1"/>
    </row>
    <row r="102" spans="1:7" s="2" customFormat="1" ht="16">
      <c r="A102" s="5"/>
      <c r="B102" s="12"/>
      <c r="C102" s="39"/>
      <c r="D102" s="39"/>
      <c r="E102" s="39"/>
      <c r="F102" s="24"/>
      <c r="G102" s="1"/>
    </row>
    <row r="103" spans="1:7" s="7" customFormat="1" ht="34">
      <c r="A103" s="3"/>
      <c r="B103" s="10"/>
      <c r="C103" s="45" t="s">
        <v>94</v>
      </c>
      <c r="D103" s="46"/>
      <c r="E103" s="38"/>
      <c r="F103" s="25">
        <f>+F27-F101</f>
        <v>7304.4599999999627</v>
      </c>
      <c r="G103" s="1"/>
    </row>
    <row r="104" spans="1:7" s="2" customFormat="1">
      <c r="A104" s="5"/>
      <c r="B104" s="12"/>
      <c r="C104" s="41"/>
      <c r="D104" s="39"/>
      <c r="E104" s="39"/>
      <c r="F104" s="23"/>
    </row>
    <row r="105" spans="1:7" s="2" customFormat="1">
      <c r="A105" s="5"/>
      <c r="B105" s="12" t="s">
        <v>67</v>
      </c>
      <c r="C105" s="39"/>
      <c r="D105" s="39"/>
      <c r="E105" s="39"/>
      <c r="F105" s="28"/>
      <c r="G105" s="1"/>
    </row>
    <row r="106" spans="1:7">
      <c r="A106" s="3">
        <v>9050</v>
      </c>
      <c r="B106" s="10"/>
      <c r="C106" s="38" t="s">
        <v>68</v>
      </c>
      <c r="D106" s="38"/>
      <c r="E106" s="38"/>
      <c r="F106" s="27">
        <v>1800</v>
      </c>
    </row>
    <row r="107" spans="1:7" ht="28">
      <c r="A107" s="3">
        <v>9110</v>
      </c>
      <c r="B107" s="10"/>
      <c r="C107" s="38" t="s">
        <v>69</v>
      </c>
      <c r="D107" s="38"/>
      <c r="E107" s="38"/>
      <c r="F107" s="27">
        <v>0</v>
      </c>
    </row>
    <row r="108" spans="1:7">
      <c r="A108" s="3">
        <v>9100</v>
      </c>
      <c r="B108" s="10"/>
      <c r="C108" s="38" t="s">
        <v>70</v>
      </c>
      <c r="D108" s="38"/>
      <c r="E108" s="38"/>
      <c r="F108" s="27">
        <v>-3000</v>
      </c>
    </row>
    <row r="109" spans="1:7" s="6" customFormat="1" ht="28">
      <c r="A109" s="3">
        <v>9300</v>
      </c>
      <c r="B109" s="10"/>
      <c r="C109" s="20" t="s">
        <v>91</v>
      </c>
      <c r="D109" s="38"/>
      <c r="E109" s="38"/>
      <c r="F109" s="27">
        <v>0</v>
      </c>
      <c r="G109" s="1"/>
    </row>
    <row r="110" spans="1:7" ht="42">
      <c r="A110" s="3"/>
      <c r="B110" s="10"/>
      <c r="C110" s="38"/>
      <c r="D110" s="38" t="s">
        <v>71</v>
      </c>
      <c r="E110" s="38"/>
      <c r="F110" s="22">
        <f>SUM(F106:F109)</f>
        <v>-1200</v>
      </c>
      <c r="G110" s="7"/>
    </row>
    <row r="111" spans="1:7" s="2" customFormat="1">
      <c r="A111" s="5"/>
      <c r="B111" s="12"/>
      <c r="C111" s="39"/>
      <c r="D111" s="39"/>
      <c r="E111" s="39"/>
      <c r="F111" s="28"/>
    </row>
    <row r="112" spans="1:7" ht="16">
      <c r="A112" s="3"/>
      <c r="B112" s="10"/>
      <c r="C112" s="38"/>
      <c r="D112" s="46" t="s">
        <v>72</v>
      </c>
      <c r="E112" s="38"/>
      <c r="F112" s="31">
        <f>F27-F101+F110</f>
        <v>6104.4599999999627</v>
      </c>
    </row>
    <row r="113" spans="1:7" s="2" customFormat="1">
      <c r="A113" s="5"/>
      <c r="B113" s="12"/>
      <c r="C113" s="39"/>
      <c r="D113" s="39"/>
      <c r="E113" s="39"/>
      <c r="F113" s="28"/>
    </row>
    <row r="114" spans="1:7" ht="42">
      <c r="A114" s="3"/>
      <c r="B114" s="10"/>
      <c r="C114" s="38" t="s">
        <v>73</v>
      </c>
      <c r="D114" s="38"/>
      <c r="E114" s="38"/>
      <c r="F114" s="27">
        <v>0</v>
      </c>
      <c r="G114" s="2"/>
    </row>
    <row r="115" spans="1:7" s="2" customFormat="1">
      <c r="A115" s="5"/>
      <c r="B115" s="12"/>
      <c r="C115" s="39"/>
      <c r="D115" s="39"/>
      <c r="E115" s="39"/>
      <c r="F115" s="28"/>
      <c r="G115" s="1"/>
    </row>
    <row r="116" spans="1:7" ht="16">
      <c r="A116" s="8" t="s">
        <v>74</v>
      </c>
      <c r="B116" s="10"/>
      <c r="C116" s="46"/>
      <c r="D116" s="38"/>
      <c r="E116" s="38"/>
      <c r="F116" s="25">
        <f>SUM(F112:F115)</f>
        <v>6104.4599999999627</v>
      </c>
    </row>
    <row r="117" spans="1:7">
      <c r="A117" s="47"/>
      <c r="B117" s="48"/>
      <c r="C117" s="48"/>
      <c r="D117" s="48"/>
      <c r="E117" s="48"/>
    </row>
    <row r="118" spans="1:7">
      <c r="G118" s="6"/>
    </row>
    <row r="119" spans="1:7">
      <c r="G119" s="2"/>
    </row>
    <row r="121" spans="1:7">
      <c r="G121" s="2"/>
    </row>
    <row r="123" spans="1:7">
      <c r="B123" s="1"/>
      <c r="G123" s="2"/>
    </row>
    <row r="124" spans="1:7">
      <c r="B124" s="1"/>
    </row>
    <row r="125" spans="1:7">
      <c r="B125" s="1"/>
    </row>
    <row r="126" spans="1:7">
      <c r="B126" s="1"/>
    </row>
    <row r="127" spans="1:7">
      <c r="B127" s="1"/>
    </row>
    <row r="128" spans="1:7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  <row r="140" spans="2:2">
      <c r="B140" s="1"/>
    </row>
    <row r="141" spans="2:2">
      <c r="B141" s="1"/>
    </row>
    <row r="142" spans="2:2">
      <c r="B142" s="1"/>
    </row>
    <row r="143" spans="2:2">
      <c r="B143" s="1"/>
    </row>
    <row r="144" spans="2:2">
      <c r="B144" s="1"/>
    </row>
    <row r="145" spans="2:2">
      <c r="B145" s="1"/>
    </row>
    <row r="146" spans="2:2">
      <c r="B146" s="1"/>
    </row>
    <row r="147" spans="2:2">
      <c r="B147" s="1"/>
    </row>
    <row r="148" spans="2:2">
      <c r="B148" s="1"/>
    </row>
    <row r="149" spans="2:2">
      <c r="B149" s="1"/>
    </row>
    <row r="150" spans="2:2">
      <c r="B150" s="1"/>
    </row>
    <row r="151" spans="2:2">
      <c r="B151" s="1"/>
    </row>
  </sheetData>
  <mergeCells count="1">
    <mergeCell ref="A117:E117"/>
  </mergeCells>
  <printOptions gridLines="1"/>
  <pageMargins left="0.25" right="0.25" top="0.75" bottom="0.75" header="0.3" footer="0.3"/>
  <pageSetup fitToWidth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FY23 Budget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Justice</dc:creator>
  <cp:lastModifiedBy>K Waag</cp:lastModifiedBy>
  <cp:lastPrinted>2022-05-31T03:16:40Z</cp:lastPrinted>
  <dcterms:created xsi:type="dcterms:W3CDTF">2019-06-03T23:56:00Z</dcterms:created>
  <dcterms:modified xsi:type="dcterms:W3CDTF">2022-06-11T20:19:05Z</dcterms:modified>
</cp:coreProperties>
</file>