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afranklin-my.sharepoint.com/personal/businessoffice_nhafranklin_org/Documents/"/>
    </mc:Choice>
  </mc:AlternateContent>
  <xr:revisionPtr revIDLastSave="0" documentId="8_{353E95C1-A169-4EBE-9A61-DBA00D6DEFDF}" xr6:coauthVersionLast="47" xr6:coauthVersionMax="47" xr10:uidLastSave="{00000000-0000-0000-0000-000000000000}"/>
  <bookViews>
    <workbookView xWindow="-120" yWindow="-120" windowWidth="21840" windowHeight="13140" xr2:uid="{A796AE1F-E8C3-4106-897C-127AA5E8A0A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" l="1"/>
  <c r="B62" i="1"/>
  <c r="B61" i="1"/>
  <c r="B60" i="1"/>
  <c r="B59" i="1"/>
  <c r="B58" i="1"/>
  <c r="B57" i="1"/>
  <c r="B56" i="1"/>
  <c r="B55" i="1"/>
  <c r="B54" i="1"/>
  <c r="B53" i="1"/>
  <c r="B51" i="1"/>
  <c r="B50" i="1"/>
  <c r="B49" i="1"/>
  <c r="B48" i="1"/>
  <c r="B47" i="1"/>
  <c r="B46" i="1"/>
  <c r="B45" i="1"/>
  <c r="B44" i="1"/>
  <c r="B43" i="1"/>
  <c r="B42" i="1"/>
  <c r="B40" i="1"/>
  <c r="B39" i="1"/>
  <c r="B37" i="1"/>
  <c r="B36" i="1"/>
  <c r="B35" i="1"/>
  <c r="B34" i="1"/>
  <c r="B33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4" i="1"/>
  <c r="B13" i="1"/>
  <c r="B12" i="1"/>
  <c r="B10" i="1"/>
  <c r="B9" i="1"/>
  <c r="B8" i="1"/>
  <c r="B7" i="1"/>
  <c r="B6" i="1"/>
  <c r="B4" i="1"/>
  <c r="B3" i="1"/>
  <c r="B2" i="1"/>
</calcChain>
</file>

<file path=xl/sharedStrings.xml><?xml version="1.0" encoding="utf-8"?>
<sst xmlns="http://schemas.openxmlformats.org/spreadsheetml/2006/main" count="61" uniqueCount="61">
  <si>
    <t>INCOME</t>
  </si>
  <si>
    <t>Tuition Income</t>
  </si>
  <si>
    <t xml:space="preserve">      Financial Aid/Scholarship</t>
  </si>
  <si>
    <t>Total Tuition Income</t>
  </si>
  <si>
    <t>Contribution Income</t>
  </si>
  <si>
    <t>Lunch Revenue</t>
  </si>
  <si>
    <t xml:space="preserve">School Fees </t>
  </si>
  <si>
    <t>Merchandise Income</t>
  </si>
  <si>
    <t>Rental Income</t>
  </si>
  <si>
    <t>Vehicle Income (from Designated)</t>
  </si>
  <si>
    <t>Gentry income from Geer Grant</t>
  </si>
  <si>
    <t>LOC loan for Payroll/AP from 22/23</t>
  </si>
  <si>
    <t>TOTAL INCOME</t>
  </si>
  <si>
    <t>EXPENSES</t>
  </si>
  <si>
    <t>Personnel Expenses</t>
  </si>
  <si>
    <t xml:space="preserve">     Salaries and Wages</t>
  </si>
  <si>
    <t xml:space="preserve">     Insurance/Payroll expenses</t>
  </si>
  <si>
    <t xml:space="preserve">     Retirement</t>
  </si>
  <si>
    <t xml:space="preserve">     Counsellor</t>
  </si>
  <si>
    <t xml:space="preserve">     Professional Development</t>
  </si>
  <si>
    <t>Total Personnel Expenses</t>
  </si>
  <si>
    <t>Academic Expenses</t>
  </si>
  <si>
    <t xml:space="preserve">     Classrooms/Library</t>
  </si>
  <si>
    <t xml:space="preserve">     Curriculum</t>
  </si>
  <si>
    <t xml:space="preserve">     Testing</t>
  </si>
  <si>
    <t xml:space="preserve">     School fees</t>
  </si>
  <si>
    <t>Total Academic Expenses</t>
  </si>
  <si>
    <t>Lunch Expenses</t>
  </si>
  <si>
    <t>Gentry Expense from Geer Grant</t>
  </si>
  <si>
    <t>Facility Expenses</t>
  </si>
  <si>
    <t xml:space="preserve">     Lawn and Grounds</t>
  </si>
  <si>
    <t xml:space="preserve">     Janitorial</t>
  </si>
  <si>
    <t xml:space="preserve">     Maintenance and Supplies</t>
  </si>
  <si>
    <t xml:space="preserve">     Safety and Security</t>
  </si>
  <si>
    <t xml:space="preserve">     Building Repairs</t>
  </si>
  <si>
    <t xml:space="preserve">     Vehicle expenses</t>
  </si>
  <si>
    <t xml:space="preserve">     Utilities</t>
  </si>
  <si>
    <t>Total Facility Expenses</t>
  </si>
  <si>
    <t>Administrative Expenses</t>
  </si>
  <si>
    <t xml:space="preserve">     General and Administrative</t>
  </si>
  <si>
    <t xml:space="preserve">     Equipment (Copiers, Computer, Tech)</t>
  </si>
  <si>
    <t xml:space="preserve">     Student Info system (FACTS)</t>
  </si>
  <si>
    <t xml:space="preserve">     Insurance Policies (Property, D&amp;O)</t>
  </si>
  <si>
    <t xml:space="preserve">     Accounting (Auditor)</t>
  </si>
  <si>
    <t xml:space="preserve">     Office Supplies</t>
  </si>
  <si>
    <t xml:space="preserve">     Merchandise</t>
  </si>
  <si>
    <t xml:space="preserve">     School Event</t>
  </si>
  <si>
    <t>Total Administrative Expenses</t>
  </si>
  <si>
    <t>Development Expenses</t>
  </si>
  <si>
    <t xml:space="preserve">     General and Donor</t>
  </si>
  <si>
    <t xml:space="preserve">     Credit Card Service</t>
  </si>
  <si>
    <t xml:space="preserve">     Dues and Subscriptions</t>
  </si>
  <si>
    <t xml:space="preserve">     Banquet</t>
  </si>
  <si>
    <t xml:space="preserve">     Other Events</t>
  </si>
  <si>
    <t xml:space="preserve">     Growing Forward</t>
  </si>
  <si>
    <t xml:space="preserve">     Annual Fund/Newsletter</t>
  </si>
  <si>
    <t>Total Development Expenses</t>
  </si>
  <si>
    <t>Admissions Expenses</t>
  </si>
  <si>
    <t>Interest Expense for LOC</t>
  </si>
  <si>
    <t>TOTAL EXPENSES</t>
  </si>
  <si>
    <t xml:space="preserve">    Interest Payments on Loan of Dining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</si>
</sst>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/>
    <xf numFmtId="164" fontId="2" fillId="0" borderId="1" xfId="0" applyNumberFormat="1" applyFont="1" applyBorder="1"/>
    <xf numFmtId="164" fontId="3" fillId="0" borderId="0" xfId="0" applyNumberFormat="1" applyFont="1"/>
    <xf numFmtId="0" fontId="1" fillId="0" borderId="0" xfId="0" applyFont="1" applyFill="1" applyAlignment="1">
      <alignment horizontal="left" wrapText="1"/>
    </xf>
    <xf numFmtId="164" fontId="2" fillId="0" borderId="1" xfId="0" applyNumberFormat="1" applyFont="1" applyFill="1" applyBorder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afranklin-my.sharepoint.com/personal/businessoffice_nhafranklin_org/Documents/Desktop/Budgeting%20Worksheet%202023-2024%20.xlsx" TargetMode="External"/><Relationship Id="rId1" Type="http://schemas.openxmlformats.org/officeDocument/2006/relationships/externalLinkPath" Target="Desktop/Budgeting%20Worksheet%202023-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ils"/>
      <sheetName val="2023-2024"/>
      <sheetName val="Board"/>
    </sheetNames>
    <sheetDataSet>
      <sheetData sheetId="0"/>
      <sheetData sheetId="1">
        <row r="3">
          <cell r="D3">
            <v>2944100</v>
          </cell>
        </row>
        <row r="10">
          <cell r="D10">
            <v>-1429700</v>
          </cell>
        </row>
        <row r="11">
          <cell r="D11">
            <v>1514400</v>
          </cell>
        </row>
        <row r="21">
          <cell r="D21">
            <v>1400000</v>
          </cell>
        </row>
        <row r="26">
          <cell r="D26">
            <v>30000</v>
          </cell>
        </row>
        <row r="32">
          <cell r="D32">
            <v>21270</v>
          </cell>
        </row>
        <row r="36">
          <cell r="D36">
            <v>4000</v>
          </cell>
        </row>
        <row r="38">
          <cell r="D38">
            <v>20000</v>
          </cell>
        </row>
        <row r="42">
          <cell r="D42">
            <v>30000</v>
          </cell>
        </row>
        <row r="44">
          <cell r="D44">
            <v>-140000</v>
          </cell>
        </row>
        <row r="45">
          <cell r="D45">
            <v>-70000</v>
          </cell>
        </row>
        <row r="46">
          <cell r="D46">
            <v>2814170</v>
          </cell>
        </row>
        <row r="56">
          <cell r="D56">
            <v>1926785</v>
          </cell>
        </row>
        <row r="66">
          <cell r="D66">
            <v>212000</v>
          </cell>
        </row>
        <row r="67">
          <cell r="D67">
            <v>3500</v>
          </cell>
        </row>
        <row r="71">
          <cell r="D71">
            <v>143500</v>
          </cell>
        </row>
        <row r="72">
          <cell r="D72">
            <v>43400</v>
          </cell>
        </row>
        <row r="73">
          <cell r="D73">
            <v>5000</v>
          </cell>
        </row>
        <row r="75">
          <cell r="D75">
            <v>2334185</v>
          </cell>
        </row>
        <row r="78">
          <cell r="D78">
            <v>1200</v>
          </cell>
        </row>
        <row r="79">
          <cell r="D79">
            <v>1200</v>
          </cell>
        </row>
        <row r="80">
          <cell r="D80">
            <v>1200</v>
          </cell>
        </row>
        <row r="81">
          <cell r="D81">
            <v>1200</v>
          </cell>
        </row>
        <row r="82">
          <cell r="D82">
            <v>1200</v>
          </cell>
        </row>
        <row r="83">
          <cell r="D83">
            <v>1200</v>
          </cell>
        </row>
        <row r="84">
          <cell r="D84">
            <v>1200</v>
          </cell>
        </row>
        <row r="85">
          <cell r="D85">
            <v>1200</v>
          </cell>
        </row>
        <row r="86">
          <cell r="D86">
            <v>1500</v>
          </cell>
        </row>
        <row r="87">
          <cell r="D87">
            <v>10000</v>
          </cell>
        </row>
        <row r="88">
          <cell r="D88">
            <v>1800</v>
          </cell>
        </row>
        <row r="89">
          <cell r="D89">
            <v>600</v>
          </cell>
        </row>
        <row r="90">
          <cell r="D90">
            <v>2500</v>
          </cell>
        </row>
        <row r="91">
          <cell r="D91">
            <v>1000</v>
          </cell>
        </row>
        <row r="92">
          <cell r="D92">
            <v>600</v>
          </cell>
        </row>
        <row r="93">
          <cell r="D93">
            <v>5000</v>
          </cell>
        </row>
        <row r="103">
          <cell r="D103">
            <v>10150</v>
          </cell>
        </row>
        <row r="113">
          <cell r="D113">
            <v>8120</v>
          </cell>
        </row>
        <row r="114">
          <cell r="D114">
            <v>50870</v>
          </cell>
        </row>
        <row r="118">
          <cell r="D118">
            <v>30000</v>
          </cell>
        </row>
        <row r="120">
          <cell r="D120">
            <v>20000</v>
          </cell>
        </row>
        <row r="123">
          <cell r="D123">
            <v>16800</v>
          </cell>
        </row>
        <row r="124">
          <cell r="D124">
            <v>48900</v>
          </cell>
        </row>
        <row r="125">
          <cell r="D125">
            <v>60000</v>
          </cell>
        </row>
        <row r="127">
          <cell r="D127">
            <v>10000</v>
          </cell>
        </row>
        <row r="128">
          <cell r="D128">
            <v>40000</v>
          </cell>
        </row>
        <row r="137">
          <cell r="D137">
            <v>77000</v>
          </cell>
        </row>
        <row r="138">
          <cell r="D138">
            <v>257200</v>
          </cell>
        </row>
        <row r="141">
          <cell r="D141">
            <v>8000</v>
          </cell>
        </row>
        <row r="142">
          <cell r="D142">
            <v>5000</v>
          </cell>
        </row>
        <row r="143">
          <cell r="D143">
            <v>14000</v>
          </cell>
        </row>
        <row r="144">
          <cell r="D144">
            <v>6000</v>
          </cell>
        </row>
        <row r="145">
          <cell r="D145">
            <v>3000</v>
          </cell>
        </row>
        <row r="150">
          <cell r="D150">
            <v>19500</v>
          </cell>
        </row>
        <row r="151">
          <cell r="D151">
            <v>1300</v>
          </cell>
        </row>
        <row r="153">
          <cell r="D153">
            <v>70635</v>
          </cell>
        </row>
        <row r="154">
          <cell r="D154">
            <v>19000</v>
          </cell>
        </row>
        <row r="155">
          <cell r="D155">
            <v>500</v>
          </cell>
        </row>
        <row r="156">
          <cell r="D156">
            <v>20000</v>
          </cell>
        </row>
        <row r="157">
          <cell r="D157">
            <v>2000</v>
          </cell>
        </row>
        <row r="158">
          <cell r="D158">
            <v>6500</v>
          </cell>
        </row>
        <row r="159">
          <cell r="D159">
            <v>25000</v>
          </cell>
        </row>
        <row r="160">
          <cell r="D160">
            <v>3500</v>
          </cell>
        </row>
        <row r="161">
          <cell r="D161">
            <v>500</v>
          </cell>
        </row>
        <row r="162">
          <cell r="D162">
            <v>4000</v>
          </cell>
        </row>
        <row r="163">
          <cell r="D163">
            <v>21</v>
          </cell>
        </row>
        <row r="164">
          <cell r="D164">
            <v>4200</v>
          </cell>
        </row>
        <row r="165">
          <cell r="D165">
            <v>10000</v>
          </cell>
        </row>
        <row r="166">
          <cell r="D166">
            <v>222656</v>
          </cell>
        </row>
        <row r="169">
          <cell r="D169">
            <v>2500</v>
          </cell>
        </row>
        <row r="170">
          <cell r="D170">
            <v>13000</v>
          </cell>
        </row>
        <row r="171">
          <cell r="D171">
            <v>18000</v>
          </cell>
        </row>
        <row r="174">
          <cell r="D174">
            <v>70000</v>
          </cell>
        </row>
        <row r="175">
          <cell r="D175">
            <v>10000</v>
          </cell>
        </row>
        <row r="176">
          <cell r="D176">
            <v>10000</v>
          </cell>
        </row>
        <row r="178">
          <cell r="D178">
            <v>5000</v>
          </cell>
        </row>
        <row r="179">
          <cell r="D179">
            <v>500</v>
          </cell>
        </row>
        <row r="180">
          <cell r="D180">
            <v>1000</v>
          </cell>
        </row>
        <row r="181">
          <cell r="D181">
            <v>16000</v>
          </cell>
        </row>
        <row r="183">
          <cell r="D183">
            <v>6000</v>
          </cell>
        </row>
        <row r="184">
          <cell r="D184">
            <v>5500</v>
          </cell>
        </row>
        <row r="185">
          <cell r="D185">
            <v>14000</v>
          </cell>
        </row>
        <row r="186">
          <cell r="D186">
            <v>171500</v>
          </cell>
        </row>
        <row r="192">
          <cell r="D192">
            <v>6500</v>
          </cell>
        </row>
        <row r="194">
          <cell r="D194">
            <v>1000</v>
          </cell>
        </row>
        <row r="195">
          <cell r="D195">
            <v>3093911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E46F6-ED52-450D-802C-A43A5D206360}">
  <dimension ref="A1:B63"/>
  <sheetViews>
    <sheetView tabSelected="1" workbookViewId="0">
      <selection activeCell="H60" sqref="H60"/>
    </sheetView>
  </sheetViews>
  <sheetFormatPr defaultRowHeight="15" x14ac:dyDescent="0.25"/>
  <cols>
    <col min="1" max="1" width="49.85546875" customWidth="1"/>
    <col min="2" max="2" width="34" customWidth="1"/>
  </cols>
  <sheetData>
    <row r="1" spans="1:2" ht="20.100000000000001" customHeight="1" x14ac:dyDescent="0.25">
      <c r="A1" s="1" t="s">
        <v>0</v>
      </c>
      <c r="B1" s="2"/>
    </row>
    <row r="2" spans="1:2" ht="20.100000000000001" customHeight="1" x14ac:dyDescent="0.25">
      <c r="A2" s="1" t="s">
        <v>1</v>
      </c>
      <c r="B2" s="2">
        <f>+'[1]2023-2024'!D3</f>
        <v>2944100</v>
      </c>
    </row>
    <row r="3" spans="1:2" ht="20.100000000000001" customHeight="1" x14ac:dyDescent="0.25">
      <c r="A3" s="1" t="s">
        <v>2</v>
      </c>
      <c r="B3" s="3">
        <f>+'[1]2023-2024'!D10</f>
        <v>-1429700</v>
      </c>
    </row>
    <row r="4" spans="1:2" ht="20.100000000000001" customHeight="1" x14ac:dyDescent="0.25">
      <c r="A4" s="1" t="s">
        <v>3</v>
      </c>
      <c r="B4" s="2">
        <f>+'[1]2023-2024'!D11</f>
        <v>1514400</v>
      </c>
    </row>
    <row r="5" spans="1:2" ht="20.100000000000001" customHeight="1" x14ac:dyDescent="0.25">
      <c r="A5" s="1"/>
      <c r="B5" s="2"/>
    </row>
    <row r="6" spans="1:2" ht="20.100000000000001" customHeight="1" x14ac:dyDescent="0.25">
      <c r="A6" s="1" t="s">
        <v>4</v>
      </c>
      <c r="B6" s="2">
        <f>+'[1]2023-2024'!D21</f>
        <v>1400000</v>
      </c>
    </row>
    <row r="7" spans="1:2" ht="20.100000000000001" customHeight="1" x14ac:dyDescent="0.25">
      <c r="A7" s="1" t="s">
        <v>5</v>
      </c>
      <c r="B7" s="2">
        <f>+'[1]2023-2024'!D26</f>
        <v>30000</v>
      </c>
    </row>
    <row r="8" spans="1:2" ht="20.100000000000001" customHeight="1" x14ac:dyDescent="0.25">
      <c r="A8" s="1" t="s">
        <v>6</v>
      </c>
      <c r="B8" s="2">
        <f>+'[1]2023-2024'!D32</f>
        <v>21270</v>
      </c>
    </row>
    <row r="9" spans="1:2" ht="20.100000000000001" customHeight="1" x14ac:dyDescent="0.25">
      <c r="A9" s="1" t="s">
        <v>7</v>
      </c>
      <c r="B9" s="2">
        <f>+'[1]2023-2024'!D36</f>
        <v>4000</v>
      </c>
    </row>
    <row r="10" spans="1:2" ht="20.100000000000001" customHeight="1" x14ac:dyDescent="0.25">
      <c r="A10" s="1" t="s">
        <v>8</v>
      </c>
      <c r="B10" s="2">
        <f>+'[1]2023-2024'!D42</f>
        <v>30000</v>
      </c>
    </row>
    <row r="11" spans="1:2" ht="20.100000000000001" customHeight="1" x14ac:dyDescent="0.25">
      <c r="A11" s="1" t="s">
        <v>9</v>
      </c>
      <c r="B11" s="2">
        <v>4500</v>
      </c>
    </row>
    <row r="12" spans="1:2" ht="20.100000000000001" customHeight="1" x14ac:dyDescent="0.25">
      <c r="A12" s="1" t="s">
        <v>10</v>
      </c>
      <c r="B12" s="2">
        <f>+'[1]2023-2024'!D38</f>
        <v>20000</v>
      </c>
    </row>
    <row r="13" spans="1:2" ht="20.100000000000001" customHeight="1" x14ac:dyDescent="0.25">
      <c r="A13" s="5" t="s">
        <v>11</v>
      </c>
      <c r="B13" s="6">
        <f>+'[1]2023-2024'!D44+'[1]2023-2024'!D45</f>
        <v>-210000</v>
      </c>
    </row>
    <row r="14" spans="1:2" ht="20.100000000000001" customHeight="1" x14ac:dyDescent="0.25">
      <c r="A14" s="1" t="s">
        <v>12</v>
      </c>
      <c r="B14" s="4">
        <f>+'[1]2023-2024'!D46</f>
        <v>2814170</v>
      </c>
    </row>
    <row r="15" spans="1:2" ht="20.100000000000001" customHeight="1" x14ac:dyDescent="0.25">
      <c r="A15" s="1"/>
      <c r="B15" s="2"/>
    </row>
    <row r="16" spans="1:2" ht="20.100000000000001" customHeight="1" x14ac:dyDescent="0.25">
      <c r="A16" s="1" t="s">
        <v>13</v>
      </c>
      <c r="B16" s="2"/>
    </row>
    <row r="17" spans="1:2" ht="20.100000000000001" customHeight="1" x14ac:dyDescent="0.25">
      <c r="A17" s="1" t="s">
        <v>14</v>
      </c>
      <c r="B17" s="2"/>
    </row>
    <row r="18" spans="1:2" ht="20.100000000000001" customHeight="1" x14ac:dyDescent="0.25">
      <c r="A18" s="1" t="s">
        <v>15</v>
      </c>
      <c r="B18" s="2">
        <f>+'[1]2023-2024'!D56</f>
        <v>1926785</v>
      </c>
    </row>
    <row r="19" spans="1:2" ht="20.100000000000001" customHeight="1" x14ac:dyDescent="0.25">
      <c r="A19" s="1" t="s">
        <v>16</v>
      </c>
      <c r="B19" s="2">
        <f>+'[1]2023-2024'!D66+'[1]2023-2024'!D71</f>
        <v>355500</v>
      </c>
    </row>
    <row r="20" spans="1:2" ht="20.100000000000001" customHeight="1" x14ac:dyDescent="0.25">
      <c r="A20" s="1" t="s">
        <v>17</v>
      </c>
      <c r="B20" s="2">
        <f>+'[1]2023-2024'!D67</f>
        <v>3500</v>
      </c>
    </row>
    <row r="21" spans="1:2" ht="20.100000000000001" customHeight="1" x14ac:dyDescent="0.25">
      <c r="A21" s="1" t="s">
        <v>18</v>
      </c>
      <c r="B21" s="2">
        <f>+'[1]2023-2024'!D72</f>
        <v>43400</v>
      </c>
    </row>
    <row r="22" spans="1:2" ht="20.100000000000001" customHeight="1" x14ac:dyDescent="0.25">
      <c r="A22" s="1" t="s">
        <v>19</v>
      </c>
      <c r="B22" s="3">
        <f>+'[1]2023-2024'!D73</f>
        <v>5000</v>
      </c>
    </row>
    <row r="23" spans="1:2" ht="20.100000000000001" customHeight="1" x14ac:dyDescent="0.25">
      <c r="A23" s="1" t="s">
        <v>20</v>
      </c>
      <c r="B23" s="2">
        <f>+'[1]2023-2024'!D75</f>
        <v>2334185</v>
      </c>
    </row>
    <row r="24" spans="1:2" ht="20.100000000000001" customHeight="1" x14ac:dyDescent="0.25">
      <c r="A24" s="1" t="s">
        <v>21</v>
      </c>
      <c r="B24" s="2"/>
    </row>
    <row r="25" spans="1:2" ht="20.100000000000001" customHeight="1" x14ac:dyDescent="0.25">
      <c r="A25" s="1" t="s">
        <v>22</v>
      </c>
      <c r="B25" s="2">
        <f>+'[1]2023-2024'!D78+'[1]2023-2024'!D79+'[1]2023-2024'!D80+'[1]2023-2024'!D81+'[1]2023-2024'!D82+'[1]2023-2024'!D83+'[1]2023-2024'!D84+'[1]2023-2024'!D85+'[1]2023-2024'!D86+'[1]2023-2024'!D89+'[1]2023-2024'!D91+'[1]2023-2024'!D92+'[1]2023-2024'!D88+'[1]2023-2024'!D90</f>
        <v>17600</v>
      </c>
    </row>
    <row r="26" spans="1:2" ht="20.100000000000001" customHeight="1" x14ac:dyDescent="0.25">
      <c r="A26" s="1" t="s">
        <v>23</v>
      </c>
      <c r="B26" s="2">
        <f>+'[1]2023-2024'!D87</f>
        <v>10000</v>
      </c>
    </row>
    <row r="27" spans="1:2" ht="20.100000000000001" customHeight="1" x14ac:dyDescent="0.25">
      <c r="A27" s="1" t="s">
        <v>24</v>
      </c>
      <c r="B27" s="2">
        <f>+'[1]2023-2024'!D93</f>
        <v>5000</v>
      </c>
    </row>
    <row r="28" spans="1:2" ht="20.100000000000001" customHeight="1" x14ac:dyDescent="0.25">
      <c r="A28" s="1" t="s">
        <v>25</v>
      </c>
      <c r="B28" s="3">
        <f>+'[1]2023-2024'!D103+'[1]2023-2024'!D113</f>
        <v>18270</v>
      </c>
    </row>
    <row r="29" spans="1:2" ht="20.100000000000001" customHeight="1" x14ac:dyDescent="0.25">
      <c r="A29" s="1" t="s">
        <v>26</v>
      </c>
      <c r="B29" s="2">
        <f>+'[1]2023-2024'!D114</f>
        <v>50870</v>
      </c>
    </row>
    <row r="30" spans="1:2" ht="20.100000000000001" customHeight="1" x14ac:dyDescent="0.25">
      <c r="A30" s="1" t="s">
        <v>27</v>
      </c>
      <c r="B30" s="2">
        <f>+'[1]2023-2024'!D118</f>
        <v>30000</v>
      </c>
    </row>
    <row r="31" spans="1:2" ht="20.100000000000001" customHeight="1" x14ac:dyDescent="0.25">
      <c r="A31" s="1" t="s">
        <v>28</v>
      </c>
      <c r="B31" s="2">
        <f>+'[1]2023-2024'!D120</f>
        <v>20000</v>
      </c>
    </row>
    <row r="32" spans="1:2" ht="20.100000000000001" customHeight="1" x14ac:dyDescent="0.25">
      <c r="A32" s="1" t="s">
        <v>29</v>
      </c>
      <c r="B32" s="2"/>
    </row>
    <row r="33" spans="1:2" ht="20.100000000000001" customHeight="1" x14ac:dyDescent="0.25">
      <c r="A33" s="1" t="s">
        <v>30</v>
      </c>
      <c r="B33" s="2">
        <f>+'[1]2023-2024'!D123</f>
        <v>16800</v>
      </c>
    </row>
    <row r="34" spans="1:2" ht="20.100000000000001" customHeight="1" x14ac:dyDescent="0.25">
      <c r="A34" s="1" t="s">
        <v>31</v>
      </c>
      <c r="B34" s="2">
        <f>+'[1]2023-2024'!D124</f>
        <v>48900</v>
      </c>
    </row>
    <row r="35" spans="1:2" ht="20.100000000000001" customHeight="1" x14ac:dyDescent="0.25">
      <c r="A35" s="1" t="s">
        <v>32</v>
      </c>
      <c r="B35" s="2">
        <f>+'[1]2023-2024'!D125</f>
        <v>60000</v>
      </c>
    </row>
    <row r="36" spans="1:2" ht="20.100000000000001" customHeight="1" x14ac:dyDescent="0.25">
      <c r="A36" s="1" t="s">
        <v>33</v>
      </c>
      <c r="B36" s="2">
        <f>+'[1]2023-2024'!D127</f>
        <v>10000</v>
      </c>
    </row>
    <row r="37" spans="1:2" ht="20.100000000000001" customHeight="1" x14ac:dyDescent="0.25">
      <c r="A37" s="1" t="s">
        <v>34</v>
      </c>
      <c r="B37" s="2">
        <f>+'[1]2023-2024'!D128</f>
        <v>40000</v>
      </c>
    </row>
    <row r="38" spans="1:2" ht="20.100000000000001" customHeight="1" x14ac:dyDescent="0.25">
      <c r="A38" s="1" t="s">
        <v>35</v>
      </c>
      <c r="B38" s="2">
        <v>4500</v>
      </c>
    </row>
    <row r="39" spans="1:2" ht="20.100000000000001" customHeight="1" x14ac:dyDescent="0.25">
      <c r="A39" s="1" t="s">
        <v>36</v>
      </c>
      <c r="B39" s="3">
        <f>+'[1]2023-2024'!D137</f>
        <v>77000</v>
      </c>
    </row>
    <row r="40" spans="1:2" ht="20.100000000000001" customHeight="1" x14ac:dyDescent="0.25">
      <c r="A40" s="1" t="s">
        <v>37</v>
      </c>
      <c r="B40" s="2">
        <f>+'[1]2023-2024'!D138</f>
        <v>257200</v>
      </c>
    </row>
    <row r="41" spans="1:2" ht="20.100000000000001" customHeight="1" x14ac:dyDescent="0.25">
      <c r="A41" s="1" t="s">
        <v>38</v>
      </c>
      <c r="B41" s="2"/>
    </row>
    <row r="42" spans="1:2" ht="20.100000000000001" customHeight="1" x14ac:dyDescent="0.25">
      <c r="A42" s="1" t="s">
        <v>39</v>
      </c>
      <c r="B42" s="2">
        <f>+'[1]2023-2024'!D141+'[1]2023-2024'!D155+'[1]2023-2024'!D157+'[1]2023-2024'!D163+'[1]2023-2024'!D164+'[1]2023-2024'!D161+'[1]2023-2024'!D160+'[1]2023-2024'!D158+'[1]2023-2024'!D151</f>
        <v>26521</v>
      </c>
    </row>
    <row r="43" spans="1:2" ht="20.100000000000001" customHeight="1" x14ac:dyDescent="0.25">
      <c r="A43" s="1" t="s">
        <v>40</v>
      </c>
      <c r="B43" s="2">
        <f>+'[1]2023-2024'!D143+'[1]2023-2024'!D142+'[1]2023-2024'!D145+'[1]2023-2024'!D144</f>
        <v>28000</v>
      </c>
    </row>
    <row r="44" spans="1:2" ht="20.100000000000001" customHeight="1" x14ac:dyDescent="0.25">
      <c r="A44" s="1" t="s">
        <v>41</v>
      </c>
      <c r="B44" s="2">
        <f>+'[1]2023-2024'!D150</f>
        <v>19500</v>
      </c>
    </row>
    <row r="45" spans="1:2" ht="20.100000000000001" customHeight="1" x14ac:dyDescent="0.25">
      <c r="A45" s="5" t="s">
        <v>60</v>
      </c>
      <c r="B45" s="7">
        <f>+'[1]2023-2024'!D153</f>
        <v>70635</v>
      </c>
    </row>
    <row r="46" spans="1:2" ht="20.100000000000001" customHeight="1" x14ac:dyDescent="0.25">
      <c r="A46" s="1" t="s">
        <v>42</v>
      </c>
      <c r="B46" s="2">
        <f>+'[1]2023-2024'!D154</f>
        <v>19000</v>
      </c>
    </row>
    <row r="47" spans="1:2" ht="20.100000000000001" customHeight="1" x14ac:dyDescent="0.25">
      <c r="A47" s="1" t="s">
        <v>43</v>
      </c>
      <c r="B47" s="2">
        <f>+'[1]2023-2024'!D156</f>
        <v>20000</v>
      </c>
    </row>
    <row r="48" spans="1:2" ht="20.100000000000001" customHeight="1" x14ac:dyDescent="0.25">
      <c r="A48" s="1" t="s">
        <v>44</v>
      </c>
      <c r="B48" s="2">
        <f>+'[1]2023-2024'!D159</f>
        <v>25000</v>
      </c>
    </row>
    <row r="49" spans="1:2" ht="20.100000000000001" customHeight="1" x14ac:dyDescent="0.25">
      <c r="A49" s="1" t="s">
        <v>45</v>
      </c>
      <c r="B49" s="2">
        <f>+'[1]2023-2024'!D162</f>
        <v>4000</v>
      </c>
    </row>
    <row r="50" spans="1:2" ht="20.100000000000001" customHeight="1" x14ac:dyDescent="0.25">
      <c r="A50" s="1" t="s">
        <v>46</v>
      </c>
      <c r="B50" s="3">
        <f>+'[1]2023-2024'!D165</f>
        <v>10000</v>
      </c>
    </row>
    <row r="51" spans="1:2" ht="20.100000000000001" customHeight="1" x14ac:dyDescent="0.25">
      <c r="A51" s="1" t="s">
        <v>47</v>
      </c>
      <c r="B51" s="2">
        <f>+'[1]2023-2024'!D166</f>
        <v>222656</v>
      </c>
    </row>
    <row r="52" spans="1:2" ht="20.100000000000001" customHeight="1" x14ac:dyDescent="0.25">
      <c r="A52" s="1" t="s">
        <v>48</v>
      </c>
      <c r="B52" s="2"/>
    </row>
    <row r="53" spans="1:2" ht="20.100000000000001" customHeight="1" x14ac:dyDescent="0.25">
      <c r="A53" s="1" t="s">
        <v>49</v>
      </c>
      <c r="B53" s="2">
        <f>+'[1]2023-2024'!D169+'[1]2023-2024'!D184</f>
        <v>8000</v>
      </c>
    </row>
    <row r="54" spans="1:2" ht="20.100000000000001" customHeight="1" x14ac:dyDescent="0.25">
      <c r="A54" s="1" t="s">
        <v>50</v>
      </c>
      <c r="B54" s="2">
        <f>+'[1]2023-2024'!D170</f>
        <v>13000</v>
      </c>
    </row>
    <row r="55" spans="1:2" ht="20.100000000000001" customHeight="1" x14ac:dyDescent="0.25">
      <c r="A55" s="1" t="s">
        <v>51</v>
      </c>
      <c r="B55" s="2">
        <f>+'[1]2023-2024'!D171</f>
        <v>18000</v>
      </c>
    </row>
    <row r="56" spans="1:2" ht="20.100000000000001" customHeight="1" x14ac:dyDescent="0.25">
      <c r="A56" s="1" t="s">
        <v>52</v>
      </c>
      <c r="B56" s="2">
        <f>+'[1]2023-2024'!D174</f>
        <v>70000</v>
      </c>
    </row>
    <row r="57" spans="1:2" ht="20.100000000000001" customHeight="1" x14ac:dyDescent="0.25">
      <c r="A57" s="1" t="s">
        <v>53</v>
      </c>
      <c r="B57" s="2">
        <f>+'[1]2023-2024'!D175+'[1]2023-2024'!D176+'[1]2023-2024'!D178+'[1]2023-2024'!D180+'[1]2023-2024'!D179</f>
        <v>26500</v>
      </c>
    </row>
    <row r="58" spans="1:2" ht="20.100000000000001" customHeight="1" x14ac:dyDescent="0.25">
      <c r="A58" s="1" t="s">
        <v>54</v>
      </c>
      <c r="B58" s="2">
        <f>+'[1]2023-2024'!D181</f>
        <v>16000</v>
      </c>
    </row>
    <row r="59" spans="1:2" ht="20.100000000000001" customHeight="1" x14ac:dyDescent="0.25">
      <c r="A59" s="1" t="s">
        <v>55</v>
      </c>
      <c r="B59" s="3">
        <f>+'[1]2023-2024'!D183+'[1]2023-2024'!D185</f>
        <v>20000</v>
      </c>
    </row>
    <row r="60" spans="1:2" ht="20.100000000000001" customHeight="1" x14ac:dyDescent="0.25">
      <c r="A60" s="1" t="s">
        <v>56</v>
      </c>
      <c r="B60" s="2">
        <f>+'[1]2023-2024'!D186</f>
        <v>171500</v>
      </c>
    </row>
    <row r="61" spans="1:2" ht="20.100000000000001" customHeight="1" x14ac:dyDescent="0.25">
      <c r="A61" s="1" t="s">
        <v>57</v>
      </c>
      <c r="B61" s="2">
        <f>+'[1]2023-2024'!D192</f>
        <v>6500</v>
      </c>
    </row>
    <row r="62" spans="1:2" ht="20.100000000000001" customHeight="1" x14ac:dyDescent="0.25">
      <c r="A62" s="1" t="s">
        <v>58</v>
      </c>
      <c r="B62" s="3">
        <f>+'[1]2023-2024'!D194</f>
        <v>1000</v>
      </c>
    </row>
    <row r="63" spans="1:2" ht="20.100000000000001" customHeight="1" x14ac:dyDescent="0.25">
      <c r="A63" s="1" t="s">
        <v>59</v>
      </c>
      <c r="B63" s="4">
        <f>+'[1]2023-2024'!D195</f>
        <v>3093911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</dc:creator>
  <cp:lastModifiedBy>Business Office</cp:lastModifiedBy>
  <dcterms:created xsi:type="dcterms:W3CDTF">2023-08-08T18:38:04Z</dcterms:created>
  <dcterms:modified xsi:type="dcterms:W3CDTF">2023-08-08T18:40:47Z</dcterms:modified>
</cp:coreProperties>
</file>