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Statement of Activity" sheetId="1" r:id="rId1"/>
  </sheets>
  <definedNames>
    <definedName name="_xlnm.Print_Area" localSheetId="0">'Statement of Activity'!$A$1:$B$42</definedName>
  </definedNames>
  <calcPr fullCalcOnLoad="1"/>
</workbook>
</file>

<file path=xl/sharedStrings.xml><?xml version="1.0" encoding="utf-8"?>
<sst xmlns="http://schemas.openxmlformats.org/spreadsheetml/2006/main" count="45" uniqueCount="44">
  <si>
    <t>Revenue</t>
  </si>
  <si>
    <t xml:space="preserve">   Member Dues</t>
  </si>
  <si>
    <t>Total Revenue</t>
  </si>
  <si>
    <t>Expenditures</t>
  </si>
  <si>
    <t>Total Expenditures</t>
  </si>
  <si>
    <t>Nashville Singers, Inc.</t>
  </si>
  <si>
    <t xml:space="preserve"> </t>
  </si>
  <si>
    <t xml:space="preserve">   Reserve Fund Contribution</t>
  </si>
  <si>
    <t>2019 Budget</t>
  </si>
  <si>
    <t xml:space="preserve">   Donation from Facebook Birthday Fundraisers</t>
  </si>
  <si>
    <t xml:space="preserve">   Performance Fees</t>
  </si>
  <si>
    <t xml:space="preserve">   Merchandise </t>
  </si>
  <si>
    <t xml:space="preserve">   Special Events (ticket revenue)</t>
  </si>
  <si>
    <t xml:space="preserve">   Administrative - Awards</t>
  </si>
  <si>
    <t xml:space="preserve">   Administrative - Project Management (Basecamp)</t>
  </si>
  <si>
    <t xml:space="preserve">   Administrative - Member Name Tags</t>
  </si>
  <si>
    <t xml:space="preserve">   Administrative - Liability &amp; D&amp;O Insurance policies</t>
  </si>
  <si>
    <t xml:space="preserve">   Administrative - Accounting Expense</t>
  </si>
  <si>
    <t xml:space="preserve">   Special Events </t>
  </si>
  <si>
    <t>Donations total</t>
  </si>
  <si>
    <t>Admin total</t>
  </si>
  <si>
    <t xml:space="preserve">   Music Program - Learning Media</t>
  </si>
  <si>
    <t xml:space="preserve">   Music Program - Sheet Music</t>
  </si>
  <si>
    <t>Music Program total</t>
  </si>
  <si>
    <t xml:space="preserve">   Philanthropy - Scholarship &amp; Grant</t>
  </si>
  <si>
    <t xml:space="preserve">   Administrative - Association Dues</t>
  </si>
  <si>
    <t xml:space="preserve">   Administrative - Credit Card Processing Fees</t>
  </si>
  <si>
    <t xml:space="preserve">   Administrative - Tennessee State Application Fees</t>
  </si>
  <si>
    <t xml:space="preserve">   Administrative - Tennessee Secretary of State</t>
  </si>
  <si>
    <t xml:space="preserve">   Donations - General</t>
  </si>
  <si>
    <t xml:space="preserve">   Donations - Leadership Action Council</t>
  </si>
  <si>
    <t xml:space="preserve">   Donations - Big Payback</t>
  </si>
  <si>
    <t xml:space="preserve">   Donations - Board of Directors</t>
  </si>
  <si>
    <t xml:space="preserve">   Donations - Emeritus Members</t>
  </si>
  <si>
    <t xml:space="preserve">   Donations - Performances</t>
  </si>
  <si>
    <t xml:space="preserve">   Donations - Amazon Smiles</t>
  </si>
  <si>
    <t xml:space="preserve">   Music Program - Stipend Music Director</t>
  </si>
  <si>
    <t xml:space="preserve">   Music Program  - Stipend Executive Director</t>
  </si>
  <si>
    <t xml:space="preserve">   Music Program - Rehearsal Venue Rental</t>
  </si>
  <si>
    <t xml:space="preserve">   Music Program - Arranger Fees</t>
  </si>
  <si>
    <t xml:space="preserve">   Music Program - Mechanical License Fees</t>
  </si>
  <si>
    <t xml:space="preserve">   Marketing - Email/web/events/printing/recruitment</t>
  </si>
  <si>
    <t>Profit/Loss</t>
  </si>
  <si>
    <t xml:space="preserve">   Administrative - Banking Expense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</si>
</sst>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</numFmts>
  <fonts count="4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44" fontId="1" fillId="0" borderId="0" xfId="44" applyFont="1" applyAlignment="1">
      <alignment horizontal="right" wrapText="1"/>
    </xf>
    <xf numFmtId="44" fontId="2" fillId="0" borderId="11" xfId="44" applyFont="1" applyBorder="1" applyAlignment="1">
      <alignment horizontal="right" wrapText="1"/>
    </xf>
    <xf numFmtId="44" fontId="1" fillId="0" borderId="0" xfId="44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2" fillId="0" borderId="0" xfId="44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9">
      <selection activeCell="A1" sqref="A1:E44"/>
    </sheetView>
  </sheetViews>
  <sheetFormatPr defaultColWidth="11.421875" defaultRowHeight="15"/>
  <cols>
    <col min="1" max="1" width="50.7109375" style="1" customWidth="1"/>
    <col min="2" max="2" width="13.140625" style="1" customWidth="1"/>
    <col min="3" max="3" width="10.28125" style="1" bestFit="1" customWidth="1"/>
    <col min="4" max="4" width="9.7109375" style="1" bestFit="1" customWidth="1"/>
    <col min="5" max="16384" width="8.8515625" style="0" customWidth="1"/>
  </cols>
  <sheetData>
    <row r="1" spans="1:4" s="13" customFormat="1" ht="15.75">
      <c r="A1" s="15" t="s">
        <v>5</v>
      </c>
      <c r="B1" s="15"/>
      <c r="C1" s="12"/>
      <c r="D1" s="12"/>
    </row>
    <row r="2" spans="1:4" s="13" customFormat="1" ht="15.75">
      <c r="A2" s="15" t="s">
        <v>8</v>
      </c>
      <c r="B2" s="15"/>
      <c r="C2" s="12"/>
      <c r="D2" s="12"/>
    </row>
    <row r="4" spans="1:2" ht="15">
      <c r="A4" s="2"/>
      <c r="B4" s="3">
        <v>2019</v>
      </c>
    </row>
    <row r="5" spans="1:2" ht="15">
      <c r="A5" s="4" t="s">
        <v>0</v>
      </c>
      <c r="B5" s="5"/>
    </row>
    <row r="6" spans="1:2" ht="15">
      <c r="A6" s="4" t="s">
        <v>12</v>
      </c>
      <c r="B6" s="9">
        <v>3435</v>
      </c>
    </row>
    <row r="7" spans="1:2" ht="15">
      <c r="A7" s="4" t="s">
        <v>1</v>
      </c>
      <c r="B7" s="9">
        <v>2825</v>
      </c>
    </row>
    <row r="8" spans="1:2" ht="15">
      <c r="A8" s="4" t="s">
        <v>10</v>
      </c>
      <c r="B8" s="9">
        <v>2750</v>
      </c>
    </row>
    <row r="9" spans="1:2" ht="15">
      <c r="A9" s="4" t="s">
        <v>9</v>
      </c>
      <c r="B9" s="9">
        <v>1198.5</v>
      </c>
    </row>
    <row r="10" spans="1:2" ht="15">
      <c r="A10" s="4" t="s">
        <v>29</v>
      </c>
      <c r="B10" s="9">
        <f>1000</f>
        <v>1000</v>
      </c>
    </row>
    <row r="11" spans="1:2" ht="15">
      <c r="A11" s="4" t="s">
        <v>30</v>
      </c>
      <c r="B11" s="9">
        <v>700</v>
      </c>
    </row>
    <row r="12" spans="1:2" ht="15">
      <c r="A12" s="4" t="s">
        <v>31</v>
      </c>
      <c r="B12" s="9">
        <f>571.38</f>
        <v>571.38</v>
      </c>
    </row>
    <row r="13" spans="1:2" ht="15">
      <c r="A13" s="4" t="s">
        <v>32</v>
      </c>
      <c r="B13" s="9">
        <v>458.2</v>
      </c>
    </row>
    <row r="14" spans="1:2" ht="15">
      <c r="A14" s="4" t="s">
        <v>33</v>
      </c>
      <c r="B14" s="9">
        <f>300</f>
        <v>300</v>
      </c>
    </row>
    <row r="15" spans="1:2" ht="15">
      <c r="A15" s="4" t="s">
        <v>34</v>
      </c>
      <c r="B15" s="9">
        <v>260</v>
      </c>
    </row>
    <row r="16" spans="1:4" ht="15">
      <c r="A16" s="4" t="s">
        <v>35</v>
      </c>
      <c r="B16" s="9">
        <f>22.77</f>
        <v>22.77</v>
      </c>
      <c r="C16" s="11">
        <f>SUM(B9:B16)</f>
        <v>4510.85</v>
      </c>
      <c r="D16" s="1" t="s">
        <v>19</v>
      </c>
    </row>
    <row r="17" spans="1:2" ht="15">
      <c r="A17" s="4" t="s">
        <v>11</v>
      </c>
      <c r="B17" s="9">
        <v>420</v>
      </c>
    </row>
    <row r="18" spans="1:2" ht="15">
      <c r="A18" s="4" t="s">
        <v>2</v>
      </c>
      <c r="B18" s="10">
        <f>SUM(B6:B16)</f>
        <v>13520.85</v>
      </c>
    </row>
    <row r="19" spans="1:2" ht="15">
      <c r="A19" s="4"/>
      <c r="B19" s="7"/>
    </row>
    <row r="20" spans="1:2" ht="15">
      <c r="A20" s="4" t="s">
        <v>3</v>
      </c>
      <c r="B20" s="5"/>
    </row>
    <row r="21" spans="1:4" ht="15">
      <c r="A21" s="4" t="s">
        <v>41</v>
      </c>
      <c r="B21" s="9">
        <v>1482.05</v>
      </c>
      <c r="C21" s="11" t="s">
        <v>6</v>
      </c>
      <c r="D21" s="6" t="s">
        <v>6</v>
      </c>
    </row>
    <row r="22" spans="1:3" ht="15">
      <c r="A22" s="4" t="s">
        <v>16</v>
      </c>
      <c r="B22" s="9">
        <f>885.48</f>
        <v>885.48</v>
      </c>
      <c r="C22" s="11"/>
    </row>
    <row r="23" spans="1:3" ht="15">
      <c r="A23" s="4" t="s">
        <v>17</v>
      </c>
      <c r="B23" s="9">
        <f>409.69</f>
        <v>409.69</v>
      </c>
      <c r="C23" s="11"/>
    </row>
    <row r="24" spans="1:3" ht="15">
      <c r="A24" s="4" t="s">
        <v>14</v>
      </c>
      <c r="B24" s="9">
        <f>240</f>
        <v>240</v>
      </c>
      <c r="C24" s="11"/>
    </row>
    <row r="25" spans="1:3" ht="15">
      <c r="A25" s="4" t="s">
        <v>13</v>
      </c>
      <c r="B25" s="9">
        <f>219.9</f>
        <v>219.9</v>
      </c>
      <c r="C25" s="11"/>
    </row>
    <row r="26" spans="1:3" ht="15">
      <c r="A26" s="4" t="s">
        <v>43</v>
      </c>
      <c r="B26" s="9">
        <f>116.32</f>
        <v>116.32</v>
      </c>
      <c r="C26" s="11"/>
    </row>
    <row r="27" spans="1:3" ht="15">
      <c r="A27" s="4" t="s">
        <v>25</v>
      </c>
      <c r="B27" s="9">
        <f>95</f>
        <v>95</v>
      </c>
      <c r="C27" s="11"/>
    </row>
    <row r="28" spans="1:3" ht="15">
      <c r="A28" s="4" t="s">
        <v>26</v>
      </c>
      <c r="B28" s="9">
        <f>74.45</f>
        <v>74.45</v>
      </c>
      <c r="C28" s="11"/>
    </row>
    <row r="29" spans="1:3" ht="15">
      <c r="A29" s="4" t="s">
        <v>27</v>
      </c>
      <c r="B29" s="9">
        <v>71.64</v>
      </c>
      <c r="C29" s="11"/>
    </row>
    <row r="30" spans="1:3" ht="15">
      <c r="A30" s="4" t="s">
        <v>28</v>
      </c>
      <c r="B30" s="9">
        <f>40</f>
        <v>40</v>
      </c>
      <c r="C30" s="11"/>
    </row>
    <row r="31" spans="1:4" ht="15">
      <c r="A31" s="4" t="s">
        <v>15</v>
      </c>
      <c r="B31" s="9">
        <f>18.5</f>
        <v>18.5</v>
      </c>
      <c r="C31" s="11">
        <f>SUM(B22:B31)</f>
        <v>2170.98</v>
      </c>
      <c r="D31" s="1" t="s">
        <v>20</v>
      </c>
    </row>
    <row r="32" spans="1:3" ht="15">
      <c r="A32" s="4" t="s">
        <v>36</v>
      </c>
      <c r="B32" s="9">
        <v>1200</v>
      </c>
      <c r="C32" s="11"/>
    </row>
    <row r="33" spans="1:3" ht="15">
      <c r="A33" s="4" t="s">
        <v>37</v>
      </c>
      <c r="B33" s="9">
        <v>1200</v>
      </c>
      <c r="C33" s="11"/>
    </row>
    <row r="34" spans="1:3" ht="15">
      <c r="A34" s="4" t="s">
        <v>38</v>
      </c>
      <c r="B34" s="9">
        <f>800</f>
        <v>800</v>
      </c>
      <c r="C34" s="11"/>
    </row>
    <row r="35" spans="1:3" ht="15">
      <c r="A35" s="4" t="s">
        <v>22</v>
      </c>
      <c r="B35" s="9">
        <v>356.9</v>
      </c>
      <c r="C35" s="11"/>
    </row>
    <row r="36" spans="1:3" ht="15">
      <c r="A36" s="4" t="s">
        <v>21</v>
      </c>
      <c r="B36" s="9">
        <f>250</f>
        <v>250</v>
      </c>
      <c r="C36" s="11"/>
    </row>
    <row r="37" spans="1:3" ht="15">
      <c r="A37" s="4" t="s">
        <v>39</v>
      </c>
      <c r="B37" s="9">
        <f>100</f>
        <v>100</v>
      </c>
      <c r="C37" s="11"/>
    </row>
    <row r="38" spans="1:4" ht="15">
      <c r="A38" s="4" t="s">
        <v>40</v>
      </c>
      <c r="B38" s="9">
        <f>36.56</f>
        <v>36.56</v>
      </c>
      <c r="C38" s="11">
        <f>SUM(B32:B38)</f>
        <v>3943.46</v>
      </c>
      <c r="D38" s="1" t="s">
        <v>23</v>
      </c>
    </row>
    <row r="39" spans="1:3" ht="15">
      <c r="A39" s="4" t="s">
        <v>18</v>
      </c>
      <c r="B39" s="9">
        <v>326.01</v>
      </c>
      <c r="C39" s="11"/>
    </row>
    <row r="40" spans="1:3" ht="15">
      <c r="A40" s="4" t="s">
        <v>24</v>
      </c>
      <c r="B40" s="9">
        <v>1750</v>
      </c>
      <c r="C40" s="11"/>
    </row>
    <row r="41" spans="1:3" ht="15">
      <c r="A41" s="4" t="s">
        <v>7</v>
      </c>
      <c r="B41" s="9">
        <v>1352</v>
      </c>
      <c r="C41" s="11"/>
    </row>
    <row r="42" spans="1:3" ht="15">
      <c r="A42" s="4" t="s">
        <v>4</v>
      </c>
      <c r="B42" s="10">
        <f>SUM(B21:B41)</f>
        <v>11024.5</v>
      </c>
      <c r="C42" s="11"/>
    </row>
    <row r="44" spans="1:2" ht="15">
      <c r="A44" s="8" t="s">
        <v>42</v>
      </c>
      <c r="B44" s="14">
        <f>SUM(B18)-B42</f>
        <v>2496.3500000000004</v>
      </c>
    </row>
  </sheetData>
  <sheetProtection/>
  <mergeCells count="2">
    <mergeCell ref="A1:B1"/>
    <mergeCell ref="A2:B2"/>
  </mergeCells>
  <printOptions gridLines="1"/>
  <pageMargins left="0.7" right="0.7" top="0.75" bottom="0.75" header="0.3" footer="0.3"/>
  <pageSetup horizontalDpi="300" verticalDpi="300" orientation="portrait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cp:lastPrinted>2019-03-14T22:13:33Z</cp:lastPrinted>
  <dcterms:created xsi:type="dcterms:W3CDTF">2019-01-05T00:34:20Z</dcterms:created>
  <dcterms:modified xsi:type="dcterms:W3CDTF">2020-01-09T18:07:34Z</dcterms:modified>
  <cp:category/>
  <cp:version/>
  <cp:contentType/>
  <cp:contentStatus/>
</cp:coreProperties>
</file>