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errunretreat-my.sharepoint.com/personal/edw_deerrun_camp/Documents/Budget/"/>
    </mc:Choice>
  </mc:AlternateContent>
  <xr:revisionPtr revIDLastSave="1" documentId="8_{930F9F5B-CE90-474C-9784-F0260F63CBF5}" xr6:coauthVersionLast="46" xr6:coauthVersionMax="46" xr10:uidLastSave="{679BFCCC-3358-4175-AD2A-D52F350CA737}"/>
  <bookViews>
    <workbookView xWindow="14385" yWindow="-15" windowWidth="14430" windowHeight="15630" xr2:uid="{220B6B43-341D-4E17-B539-A909D75195D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" i="1" l="1"/>
  <c r="O20" i="1"/>
  <c r="O19" i="1"/>
  <c r="O18" i="1"/>
  <c r="O17" i="1"/>
  <c r="O16" i="1"/>
  <c r="O15" i="1"/>
  <c r="O14" i="1"/>
  <c r="O13" i="1"/>
  <c r="O12" i="1"/>
  <c r="N22" i="1"/>
  <c r="M22" i="1"/>
  <c r="L22" i="1"/>
  <c r="K22" i="1"/>
  <c r="J22" i="1"/>
  <c r="I22" i="1"/>
  <c r="H22" i="1"/>
  <c r="G22" i="1"/>
  <c r="F22" i="1"/>
  <c r="E22" i="1"/>
  <c r="D22" i="1"/>
  <c r="C22" i="1"/>
  <c r="O8" i="1"/>
  <c r="O7" i="1"/>
  <c r="O6" i="1"/>
  <c r="O5" i="1"/>
  <c r="O4" i="1"/>
  <c r="N9" i="1"/>
  <c r="M9" i="1"/>
  <c r="L9" i="1"/>
  <c r="K9" i="1"/>
  <c r="J9" i="1"/>
  <c r="I9" i="1"/>
  <c r="H9" i="1"/>
  <c r="G9" i="1"/>
  <c r="F9" i="1"/>
  <c r="E9" i="1"/>
  <c r="D9" i="1"/>
  <c r="C9" i="1"/>
  <c r="C24" i="1" l="1"/>
  <c r="N24" i="1"/>
  <c r="M24" i="1"/>
  <c r="L24" i="1"/>
  <c r="K24" i="1"/>
  <c r="J24" i="1"/>
  <c r="I24" i="1"/>
  <c r="H24" i="1"/>
  <c r="G24" i="1"/>
  <c r="F24" i="1"/>
  <c r="O9" i="1"/>
  <c r="E24" i="1"/>
  <c r="D24" i="1"/>
  <c r="O22" i="1"/>
  <c r="O24" i="1" l="1"/>
</calcChain>
</file>

<file path=xl/sharedStrings.xml><?xml version="1.0" encoding="utf-8"?>
<sst xmlns="http://schemas.openxmlformats.org/spreadsheetml/2006/main" count="47" uniqueCount="34">
  <si>
    <t>INCOME</t>
  </si>
  <si>
    <t>User Fees</t>
  </si>
  <si>
    <t>Program Related Sales</t>
  </si>
  <si>
    <t>Contributions</t>
  </si>
  <si>
    <t>Interest</t>
  </si>
  <si>
    <t>Other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</si>
  <si>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</si>
  <si>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</si>
  <si>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</si>
  <si>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</si>
  <si>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</si>
  <si>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</si>
  <si>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</si>
  <si>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</si>
  <si>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</si>
  <si>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</si>
  <si>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</si>
  <si>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</si>
  <si>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TOTAL INCOME</t>
  </si>
  <si>
    <t>EXPENSES</t>
  </si>
  <si>
    <t>Guest Relations</t>
  </si>
  <si>
    <t>Building &amp; Grounds</t>
  </si>
  <si>
    <t>Admin</t>
  </si>
  <si>
    <t>Development</t>
  </si>
  <si>
    <t>Marketing</t>
  </si>
  <si>
    <t>Events</t>
  </si>
  <si>
    <t>Camps &amp; Rec</t>
  </si>
  <si>
    <t>Camp Store</t>
  </si>
  <si>
    <t>Housekeeping</t>
  </si>
  <si>
    <t>Food Service</t>
  </si>
  <si>
    <t>TOTAL OPERATING EXPENSES</t>
  </si>
  <si>
    <t>ANNUAL</t>
  </si>
  <si>
    <t>NET INCOME</t>
  </si>
  <si>
    <t>2021 Deer Run Camps &amp; Retreats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</si>
</sst>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1" fillId="0" borderId="1" xfId="0" applyNumberFormat="1" applyFont="1" applyBorder="1"/>
    <xf numFmtId="0" fontId="0" fillId="0" borderId="1" xfId="0" applyBorder="1" applyAlignment="1">
      <alignment horizontal="center"/>
    </xf>
    <xf numFmtId="164" fontId="1" fillId="2" borderId="1" xfId="0" applyNumberFormat="1" applyFont="1" applyFill="1" applyBorder="1"/>
    <xf numFmtId="164" fontId="2" fillId="2" borderId="1" xfId="0" applyNumberFormat="1" applyFont="1" applyFill="1" applyBorder="1"/>
    <xf numFmtId="164" fontId="1" fillId="2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05B24-5456-42A6-85DB-BEB713D4ED78}">
  <dimension ref="A1:Q24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1" max="1" width="4.5703125" customWidth="1"/>
    <col min="2" max="2" width="22.140625" customWidth="1"/>
    <col min="3" max="4" width="11.42578125" style="1" bestFit="1" customWidth="1"/>
    <col min="5" max="5" width="12" style="1" bestFit="1" customWidth="1"/>
    <col min="6" max="7" width="11.42578125" style="1" bestFit="1" customWidth="1"/>
    <col min="8" max="9" width="12" style="1" bestFit="1" customWidth="1"/>
    <col min="10" max="11" width="11.42578125" style="1" bestFit="1" customWidth="1"/>
    <col min="12" max="12" width="10" style="1" bestFit="1" customWidth="1"/>
    <col min="13" max="13" width="11.42578125" style="1" bestFit="1" customWidth="1"/>
    <col min="14" max="14" width="10.5703125" style="1" bestFit="1" customWidth="1"/>
    <col min="15" max="15" width="12" bestFit="1" customWidth="1"/>
  </cols>
  <sheetData>
    <row r="1" spans="1:17" ht="15.75" x14ac:dyDescent="0.25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3" spans="1:17" x14ac:dyDescent="0.25">
      <c r="A3" s="17" t="s">
        <v>0</v>
      </c>
      <c r="B3" s="18"/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31</v>
      </c>
    </row>
    <row r="4" spans="1:17" x14ac:dyDescent="0.25">
      <c r="A4" s="2"/>
      <c r="B4" s="5" t="s">
        <v>1</v>
      </c>
      <c r="C4" s="3">
        <v>45000</v>
      </c>
      <c r="D4" s="3">
        <v>30000</v>
      </c>
      <c r="E4" s="3">
        <v>40000</v>
      </c>
      <c r="F4" s="3">
        <v>40000</v>
      </c>
      <c r="G4" s="3">
        <v>50000</v>
      </c>
      <c r="H4" s="3">
        <v>325000</v>
      </c>
      <c r="I4" s="3">
        <v>325000</v>
      </c>
      <c r="J4" s="3">
        <v>80000</v>
      </c>
      <c r="K4" s="3">
        <v>80000</v>
      </c>
      <c r="L4" s="3">
        <v>75000</v>
      </c>
      <c r="M4" s="3">
        <v>50000</v>
      </c>
      <c r="N4" s="3">
        <v>30000</v>
      </c>
      <c r="O4" s="4">
        <f t="shared" ref="O4:O9" si="0">SUM(C4:N4)</f>
        <v>1170000</v>
      </c>
    </row>
    <row r="5" spans="1:17" x14ac:dyDescent="0.25">
      <c r="A5" s="2"/>
      <c r="B5" s="5" t="s">
        <v>2</v>
      </c>
      <c r="C5" s="3">
        <v>2000</v>
      </c>
      <c r="D5" s="3">
        <v>2000</v>
      </c>
      <c r="E5" s="3">
        <v>2000</v>
      </c>
      <c r="F5" s="3">
        <v>2000</v>
      </c>
      <c r="G5" s="3">
        <v>2000</v>
      </c>
      <c r="H5" s="3">
        <v>2000</v>
      </c>
      <c r="I5" s="3">
        <v>2000</v>
      </c>
      <c r="J5" s="3">
        <v>2000</v>
      </c>
      <c r="K5" s="3">
        <v>2000</v>
      </c>
      <c r="L5" s="3">
        <v>2000</v>
      </c>
      <c r="M5" s="3">
        <v>2000</v>
      </c>
      <c r="N5" s="3">
        <v>2000</v>
      </c>
      <c r="O5" s="4">
        <f t="shared" si="0"/>
        <v>24000</v>
      </c>
    </row>
    <row r="6" spans="1:17" x14ac:dyDescent="0.25">
      <c r="A6" s="2"/>
      <c r="B6" s="5" t="s">
        <v>3</v>
      </c>
      <c r="C6" s="3">
        <v>30000</v>
      </c>
      <c r="D6" s="3">
        <v>30000</v>
      </c>
      <c r="E6" s="3">
        <v>30000</v>
      </c>
      <c r="F6" s="3">
        <v>40000</v>
      </c>
      <c r="G6" s="3">
        <v>60000</v>
      </c>
      <c r="H6" s="3">
        <v>60000</v>
      </c>
      <c r="I6" s="3">
        <v>60000</v>
      </c>
      <c r="J6" s="3">
        <v>60000</v>
      </c>
      <c r="K6" s="3">
        <v>60000</v>
      </c>
      <c r="L6" s="3">
        <v>60000</v>
      </c>
      <c r="M6" s="3">
        <v>60000</v>
      </c>
      <c r="N6" s="3">
        <v>150000</v>
      </c>
      <c r="O6" s="4">
        <f t="shared" si="0"/>
        <v>700000</v>
      </c>
    </row>
    <row r="7" spans="1:17" x14ac:dyDescent="0.25">
      <c r="A7" s="2"/>
      <c r="B7" s="5" t="s">
        <v>4</v>
      </c>
      <c r="C7" s="3">
        <v>200</v>
      </c>
      <c r="D7" s="3">
        <v>200</v>
      </c>
      <c r="E7" s="3">
        <v>200</v>
      </c>
      <c r="F7" s="3">
        <v>200</v>
      </c>
      <c r="G7" s="3">
        <v>200</v>
      </c>
      <c r="H7" s="3">
        <v>200</v>
      </c>
      <c r="I7" s="3">
        <v>200</v>
      </c>
      <c r="J7" s="3">
        <v>200</v>
      </c>
      <c r="K7" s="3">
        <v>200</v>
      </c>
      <c r="L7" s="3">
        <v>200</v>
      </c>
      <c r="M7" s="3">
        <v>200</v>
      </c>
      <c r="N7" s="3">
        <v>200</v>
      </c>
      <c r="O7" s="4">
        <f t="shared" si="0"/>
        <v>2400</v>
      </c>
    </row>
    <row r="8" spans="1:17" x14ac:dyDescent="0.25">
      <c r="A8" s="2"/>
      <c r="B8" s="5" t="s">
        <v>5</v>
      </c>
      <c r="C8" s="3">
        <v>266800</v>
      </c>
      <c r="D8" s="3">
        <v>500</v>
      </c>
      <c r="E8" s="3">
        <v>40000</v>
      </c>
      <c r="F8" s="3">
        <v>500</v>
      </c>
      <c r="G8" s="3">
        <v>500</v>
      </c>
      <c r="H8" s="3">
        <v>500</v>
      </c>
      <c r="I8" s="3">
        <v>500</v>
      </c>
      <c r="J8" s="3">
        <v>500</v>
      </c>
      <c r="K8" s="3">
        <v>500</v>
      </c>
      <c r="L8" s="3">
        <v>500</v>
      </c>
      <c r="M8" s="3">
        <v>500</v>
      </c>
      <c r="N8" s="3">
        <v>500</v>
      </c>
      <c r="O8" s="4">
        <f t="shared" si="0"/>
        <v>311800</v>
      </c>
    </row>
    <row r="9" spans="1:17" x14ac:dyDescent="0.25">
      <c r="A9" s="15" t="s">
        <v>18</v>
      </c>
      <c r="B9" s="15"/>
      <c r="C9" s="6">
        <f t="shared" ref="C9:N9" si="1">SUM(C4:C8)</f>
        <v>344000</v>
      </c>
      <c r="D9" s="6">
        <f t="shared" si="1"/>
        <v>62700</v>
      </c>
      <c r="E9" s="6">
        <f t="shared" si="1"/>
        <v>112200</v>
      </c>
      <c r="F9" s="6">
        <f t="shared" si="1"/>
        <v>82700</v>
      </c>
      <c r="G9" s="6">
        <f t="shared" si="1"/>
        <v>112700</v>
      </c>
      <c r="H9" s="6">
        <f t="shared" si="1"/>
        <v>387700</v>
      </c>
      <c r="I9" s="6">
        <f t="shared" si="1"/>
        <v>387700</v>
      </c>
      <c r="J9" s="6">
        <f t="shared" si="1"/>
        <v>142700</v>
      </c>
      <c r="K9" s="6">
        <f t="shared" si="1"/>
        <v>142700</v>
      </c>
      <c r="L9" s="6">
        <f t="shared" si="1"/>
        <v>137700</v>
      </c>
      <c r="M9" s="6">
        <f t="shared" si="1"/>
        <v>112700</v>
      </c>
      <c r="N9" s="6">
        <f t="shared" si="1"/>
        <v>182700</v>
      </c>
      <c r="O9" s="7">
        <f t="shared" si="0"/>
        <v>2208200</v>
      </c>
    </row>
    <row r="11" spans="1:17" x14ac:dyDescent="0.25">
      <c r="A11" s="17" t="s">
        <v>19</v>
      </c>
      <c r="B11" s="18"/>
      <c r="C11" s="8" t="s">
        <v>6</v>
      </c>
      <c r="D11" s="8" t="s">
        <v>7</v>
      </c>
      <c r="E11" s="8" t="s">
        <v>8</v>
      </c>
      <c r="F11" s="8" t="s">
        <v>9</v>
      </c>
      <c r="G11" s="8" t="s">
        <v>10</v>
      </c>
      <c r="H11" s="8" t="s">
        <v>11</v>
      </c>
      <c r="I11" s="8" t="s">
        <v>12</v>
      </c>
      <c r="J11" s="8" t="s">
        <v>13</v>
      </c>
      <c r="K11" s="8" t="s">
        <v>14</v>
      </c>
      <c r="L11" s="8" t="s">
        <v>15</v>
      </c>
      <c r="M11" s="8" t="s">
        <v>16</v>
      </c>
      <c r="N11" s="8" t="s">
        <v>17</v>
      </c>
      <c r="O11" s="8" t="s">
        <v>31</v>
      </c>
      <c r="P11" s="5">
        <v>2020</v>
      </c>
      <c r="Q11" s="5">
        <v>2019</v>
      </c>
    </row>
    <row r="12" spans="1:17" x14ac:dyDescent="0.25">
      <c r="A12" s="2"/>
      <c r="B12" s="14" t="s">
        <v>22</v>
      </c>
      <c r="C12" s="3">
        <v>16000</v>
      </c>
      <c r="D12" s="3">
        <v>25000</v>
      </c>
      <c r="E12" s="3">
        <v>25000</v>
      </c>
      <c r="F12" s="3">
        <v>36000</v>
      </c>
      <c r="G12" s="3">
        <v>36000</v>
      </c>
      <c r="H12" s="3">
        <v>30000</v>
      </c>
      <c r="I12" s="3">
        <v>20000</v>
      </c>
      <c r="J12" s="3">
        <v>20000</v>
      </c>
      <c r="K12" s="3">
        <v>32000</v>
      </c>
      <c r="L12" s="3">
        <v>30000</v>
      </c>
      <c r="M12" s="3">
        <v>28000</v>
      </c>
      <c r="N12" s="3">
        <v>14000</v>
      </c>
      <c r="O12" s="4">
        <f t="shared" ref="O12:O21" si="2">SUM(C12:N12)</f>
        <v>312000</v>
      </c>
      <c r="P12" s="13">
        <v>313000</v>
      </c>
      <c r="Q12" s="13">
        <v>537000</v>
      </c>
    </row>
    <row r="13" spans="1:17" x14ac:dyDescent="0.25">
      <c r="A13" s="2"/>
      <c r="B13" s="14" t="s">
        <v>23</v>
      </c>
      <c r="C13" s="3">
        <v>8500</v>
      </c>
      <c r="D13" s="3">
        <v>8500</v>
      </c>
      <c r="E13" s="3">
        <v>8500</v>
      </c>
      <c r="F13" s="3">
        <v>12500</v>
      </c>
      <c r="G13" s="3">
        <v>12500</v>
      </c>
      <c r="H13" s="3">
        <v>12500</v>
      </c>
      <c r="I13" s="3">
        <v>12500</v>
      </c>
      <c r="J13" s="3">
        <v>12500</v>
      </c>
      <c r="K13" s="3">
        <v>12500</v>
      </c>
      <c r="L13" s="3">
        <v>12500</v>
      </c>
      <c r="M13" s="3">
        <v>12500</v>
      </c>
      <c r="N13" s="3">
        <v>12500</v>
      </c>
      <c r="O13" s="4">
        <f t="shared" si="2"/>
        <v>138000</v>
      </c>
      <c r="P13" s="13">
        <v>211000</v>
      </c>
      <c r="Q13" s="13">
        <v>197000</v>
      </c>
    </row>
    <row r="14" spans="1:17" x14ac:dyDescent="0.25">
      <c r="A14" s="2"/>
      <c r="B14" s="14" t="s">
        <v>20</v>
      </c>
      <c r="C14" s="3">
        <v>8000</v>
      </c>
      <c r="D14" s="3">
        <v>8000</v>
      </c>
      <c r="E14" s="3">
        <v>8000</v>
      </c>
      <c r="F14" s="3">
        <v>11000</v>
      </c>
      <c r="G14" s="3">
        <v>11000</v>
      </c>
      <c r="H14" s="3">
        <v>15000</v>
      </c>
      <c r="I14" s="3">
        <v>15000</v>
      </c>
      <c r="J14" s="3">
        <v>13000</v>
      </c>
      <c r="K14" s="3">
        <v>13000</v>
      </c>
      <c r="L14" s="3">
        <v>13000</v>
      </c>
      <c r="M14" s="3">
        <v>11000</v>
      </c>
      <c r="N14" s="3">
        <v>11000</v>
      </c>
      <c r="O14" s="4">
        <f t="shared" si="2"/>
        <v>137000</v>
      </c>
      <c r="P14" s="13">
        <v>141295</v>
      </c>
      <c r="Q14" s="13">
        <v>161604</v>
      </c>
    </row>
    <row r="15" spans="1:17" x14ac:dyDescent="0.25">
      <c r="A15" s="2"/>
      <c r="B15" s="14" t="s">
        <v>24</v>
      </c>
      <c r="C15" s="3">
        <v>22000</v>
      </c>
      <c r="D15" s="3">
        <v>22000</v>
      </c>
      <c r="E15" s="3">
        <v>22000</v>
      </c>
      <c r="F15" s="3">
        <v>12000</v>
      </c>
      <c r="G15" s="3">
        <v>12000</v>
      </c>
      <c r="H15" s="3">
        <v>12000</v>
      </c>
      <c r="I15" s="3">
        <v>11000</v>
      </c>
      <c r="J15" s="3">
        <v>11000</v>
      </c>
      <c r="K15" s="3">
        <v>11000</v>
      </c>
      <c r="L15" s="3">
        <v>11000</v>
      </c>
      <c r="M15" s="3">
        <v>11000</v>
      </c>
      <c r="N15" s="3">
        <v>11000</v>
      </c>
      <c r="O15" s="4">
        <f t="shared" si="2"/>
        <v>168000</v>
      </c>
      <c r="P15" s="13">
        <v>200323</v>
      </c>
      <c r="Q15" s="13">
        <v>260000</v>
      </c>
    </row>
    <row r="16" spans="1:17" x14ac:dyDescent="0.25">
      <c r="A16" s="2"/>
      <c r="B16" s="14" t="s">
        <v>25</v>
      </c>
      <c r="C16" s="3">
        <v>100</v>
      </c>
      <c r="D16" s="3">
        <v>1000</v>
      </c>
      <c r="E16" s="3">
        <v>1000</v>
      </c>
      <c r="F16" s="3">
        <v>100</v>
      </c>
      <c r="G16" s="3">
        <v>100</v>
      </c>
      <c r="H16" s="3">
        <v>100</v>
      </c>
      <c r="I16" s="3">
        <v>100</v>
      </c>
      <c r="J16" s="3">
        <v>100</v>
      </c>
      <c r="K16" s="3">
        <v>500</v>
      </c>
      <c r="L16" s="3">
        <v>500</v>
      </c>
      <c r="M16" s="3">
        <v>1000</v>
      </c>
      <c r="N16" s="3">
        <v>100</v>
      </c>
      <c r="O16" s="4">
        <f t="shared" si="2"/>
        <v>4700</v>
      </c>
      <c r="P16" s="13">
        <v>3900</v>
      </c>
      <c r="Q16" s="13">
        <v>16000</v>
      </c>
    </row>
    <row r="17" spans="1:17" x14ac:dyDescent="0.25">
      <c r="A17" s="2"/>
      <c r="B17" s="14" t="s">
        <v>26</v>
      </c>
      <c r="C17" s="3">
        <v>8000</v>
      </c>
      <c r="D17" s="3">
        <v>8000</v>
      </c>
      <c r="E17" s="3">
        <v>8000</v>
      </c>
      <c r="F17" s="3">
        <v>10000</v>
      </c>
      <c r="G17" s="3">
        <v>35000</v>
      </c>
      <c r="H17" s="3">
        <v>65000</v>
      </c>
      <c r="I17" s="3">
        <v>65000</v>
      </c>
      <c r="J17" s="3">
        <v>20000</v>
      </c>
      <c r="K17" s="3">
        <v>15000</v>
      </c>
      <c r="L17" s="3">
        <v>12000</v>
      </c>
      <c r="M17" s="3">
        <v>12000</v>
      </c>
      <c r="N17" s="3">
        <v>8000</v>
      </c>
      <c r="O17" s="4">
        <f t="shared" si="2"/>
        <v>266000</v>
      </c>
      <c r="P17" s="13">
        <v>215000</v>
      </c>
      <c r="Q17" s="13">
        <v>470000</v>
      </c>
    </row>
    <row r="18" spans="1:17" x14ac:dyDescent="0.25">
      <c r="A18" s="2"/>
      <c r="B18" s="14" t="s">
        <v>27</v>
      </c>
      <c r="C18" s="3">
        <v>100</v>
      </c>
      <c r="D18" s="3">
        <v>100</v>
      </c>
      <c r="E18" s="3">
        <v>100</v>
      </c>
      <c r="F18" s="3">
        <v>100</v>
      </c>
      <c r="G18" s="3">
        <v>100</v>
      </c>
      <c r="H18" s="3">
        <v>6000</v>
      </c>
      <c r="I18" s="3">
        <v>6000</v>
      </c>
      <c r="J18" s="3">
        <v>500</v>
      </c>
      <c r="K18" s="3">
        <v>500</v>
      </c>
      <c r="L18" s="3">
        <v>200</v>
      </c>
      <c r="M18" s="3">
        <v>100</v>
      </c>
      <c r="N18" s="3">
        <v>100</v>
      </c>
      <c r="O18" s="4">
        <f t="shared" si="2"/>
        <v>13900</v>
      </c>
      <c r="P18" s="13">
        <v>32000</v>
      </c>
      <c r="Q18" s="13">
        <v>47000</v>
      </c>
    </row>
    <row r="19" spans="1:17" x14ac:dyDescent="0.25">
      <c r="A19" s="2"/>
      <c r="B19" s="14" t="s">
        <v>28</v>
      </c>
      <c r="C19" s="3">
        <v>5000</v>
      </c>
      <c r="D19" s="3">
        <v>5000</v>
      </c>
      <c r="E19" s="3">
        <v>5000</v>
      </c>
      <c r="F19" s="3">
        <v>6000</v>
      </c>
      <c r="G19" s="3">
        <v>7000</v>
      </c>
      <c r="H19" s="3">
        <v>7000</v>
      </c>
      <c r="I19" s="3">
        <v>7000</v>
      </c>
      <c r="J19" s="3">
        <v>7000</v>
      </c>
      <c r="K19" s="3">
        <v>7000</v>
      </c>
      <c r="L19" s="3">
        <v>7000</v>
      </c>
      <c r="M19" s="3">
        <v>7000</v>
      </c>
      <c r="N19" s="3">
        <v>6000</v>
      </c>
      <c r="O19" s="4">
        <f t="shared" si="2"/>
        <v>76000</v>
      </c>
      <c r="P19" s="13">
        <v>85500</v>
      </c>
      <c r="Q19" s="13">
        <v>108000</v>
      </c>
    </row>
    <row r="20" spans="1:17" x14ac:dyDescent="0.25">
      <c r="A20" s="2"/>
      <c r="B20" s="14" t="s">
        <v>29</v>
      </c>
      <c r="C20" s="3">
        <v>15000</v>
      </c>
      <c r="D20" s="3">
        <v>15000</v>
      </c>
      <c r="E20" s="3">
        <v>15000</v>
      </c>
      <c r="F20" s="3">
        <v>15000</v>
      </c>
      <c r="G20" s="3">
        <v>35000</v>
      </c>
      <c r="H20" s="3">
        <v>45000</v>
      </c>
      <c r="I20" s="3">
        <v>45000</v>
      </c>
      <c r="J20" s="3">
        <v>30000</v>
      </c>
      <c r="K20" s="3">
        <v>30000</v>
      </c>
      <c r="L20" s="3">
        <v>30000</v>
      </c>
      <c r="M20" s="3">
        <v>20000</v>
      </c>
      <c r="N20" s="3">
        <v>10000</v>
      </c>
      <c r="O20" s="4">
        <f t="shared" si="2"/>
        <v>305000</v>
      </c>
      <c r="P20" s="13">
        <v>211000</v>
      </c>
      <c r="Q20" s="13">
        <v>382000</v>
      </c>
    </row>
    <row r="21" spans="1:17" x14ac:dyDescent="0.25">
      <c r="A21" s="2"/>
      <c r="B21" s="14" t="s">
        <v>21</v>
      </c>
      <c r="C21" s="3">
        <v>25000</v>
      </c>
      <c r="D21" s="3">
        <v>25000</v>
      </c>
      <c r="E21" s="3">
        <v>40000</v>
      </c>
      <c r="F21" s="3">
        <v>25000</v>
      </c>
      <c r="G21" s="3">
        <v>25000</v>
      </c>
      <c r="H21" s="3">
        <v>25000</v>
      </c>
      <c r="I21" s="3">
        <v>25000</v>
      </c>
      <c r="J21" s="3">
        <v>40000</v>
      </c>
      <c r="K21" s="3">
        <v>25000</v>
      </c>
      <c r="L21" s="3">
        <v>25000</v>
      </c>
      <c r="M21" s="3">
        <v>40000</v>
      </c>
      <c r="N21" s="3">
        <v>25000</v>
      </c>
      <c r="O21" s="4">
        <f t="shared" si="2"/>
        <v>345000</v>
      </c>
      <c r="P21" s="13">
        <v>359000</v>
      </c>
      <c r="Q21" s="13">
        <v>424306</v>
      </c>
    </row>
    <row r="22" spans="1:17" x14ac:dyDescent="0.25">
      <c r="A22" s="15" t="s">
        <v>30</v>
      </c>
      <c r="B22" s="15"/>
      <c r="C22" s="6">
        <f t="shared" ref="C22:O22" si="3">SUM(C12:C21)</f>
        <v>107700</v>
      </c>
      <c r="D22" s="6">
        <f t="shared" si="3"/>
        <v>117600</v>
      </c>
      <c r="E22" s="6">
        <f t="shared" si="3"/>
        <v>132600</v>
      </c>
      <c r="F22" s="6">
        <f t="shared" si="3"/>
        <v>127700</v>
      </c>
      <c r="G22" s="6">
        <f t="shared" si="3"/>
        <v>173700</v>
      </c>
      <c r="H22" s="6">
        <f t="shared" si="3"/>
        <v>217600</v>
      </c>
      <c r="I22" s="6">
        <f t="shared" si="3"/>
        <v>206600</v>
      </c>
      <c r="J22" s="6">
        <f t="shared" si="3"/>
        <v>154100</v>
      </c>
      <c r="K22" s="6">
        <f t="shared" si="3"/>
        <v>146500</v>
      </c>
      <c r="L22" s="6">
        <f t="shared" si="3"/>
        <v>141200</v>
      </c>
      <c r="M22" s="6">
        <f t="shared" si="3"/>
        <v>142600</v>
      </c>
      <c r="N22" s="6">
        <f t="shared" si="3"/>
        <v>97700</v>
      </c>
      <c r="O22" s="7">
        <f t="shared" si="3"/>
        <v>1765600</v>
      </c>
    </row>
    <row r="24" spans="1:17" s="11" customFormat="1" ht="20.100000000000001" customHeight="1" x14ac:dyDescent="0.25">
      <c r="A24" s="16" t="s">
        <v>32</v>
      </c>
      <c r="B24" s="16"/>
      <c r="C24" s="10">
        <f t="shared" ref="C24:O24" si="4">SUM(C9-C22)</f>
        <v>236300</v>
      </c>
      <c r="D24" s="9">
        <f t="shared" si="4"/>
        <v>-54900</v>
      </c>
      <c r="E24" s="9">
        <f t="shared" si="4"/>
        <v>-20400</v>
      </c>
      <c r="F24" s="9">
        <f t="shared" si="4"/>
        <v>-45000</v>
      </c>
      <c r="G24" s="9">
        <f t="shared" si="4"/>
        <v>-61000</v>
      </c>
      <c r="H24" s="10">
        <f t="shared" si="4"/>
        <v>170100</v>
      </c>
      <c r="I24" s="10">
        <f t="shared" si="4"/>
        <v>181100</v>
      </c>
      <c r="J24" s="9">
        <f t="shared" si="4"/>
        <v>-11400</v>
      </c>
      <c r="K24" s="9">
        <f t="shared" si="4"/>
        <v>-3800</v>
      </c>
      <c r="L24" s="9">
        <f t="shared" si="4"/>
        <v>-3500</v>
      </c>
      <c r="M24" s="9">
        <f t="shared" si="4"/>
        <v>-29900</v>
      </c>
      <c r="N24" s="10">
        <f t="shared" si="4"/>
        <v>85000</v>
      </c>
      <c r="O24" s="12">
        <f t="shared" si="4"/>
        <v>442600</v>
      </c>
    </row>
  </sheetData>
  <mergeCells count="6">
    <mergeCell ref="A1:O1"/>
    <mergeCell ref="A9:B9"/>
    <mergeCell ref="A22:B22"/>
    <mergeCell ref="A24:B24"/>
    <mergeCell ref="A3:B3"/>
    <mergeCell ref="A11:B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</dc:creator>
  <cp:lastModifiedBy>Ed Winn</cp:lastModifiedBy>
  <dcterms:created xsi:type="dcterms:W3CDTF">2021-01-31T21:43:24Z</dcterms:created>
  <dcterms:modified xsi:type="dcterms:W3CDTF">2021-02-20T19:46:37Z</dcterms:modified>
</cp:coreProperties>
</file>