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hamiltoncaresfo.sharepoint.com/sites/ScottCARES/Shared Documents/Financials/2023 Financials/"/>
    </mc:Choice>
  </mc:AlternateContent>
  <xr:revisionPtr revIDLastSave="105" documentId="8_{70B66DEB-8B7D-4951-A5EB-72ECA0937BFD}" xr6:coauthVersionLast="47" xr6:coauthVersionMax="47" xr10:uidLastSave="{50D21326-DF4D-4A47-AAE2-4C6488289CC2}"/>
  <bookViews>
    <workbookView xWindow="-110" yWindow="-110" windowWidth="19420" windowHeight="10300" xr2:uid="{F5B19268-B75B-4A1E-B403-6B67FB62610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1" i="1"/>
  <c r="B35" i="1"/>
  <c r="B26" i="1"/>
  <c r="B42" i="1" l="1"/>
</calcChain>
</file>

<file path=xl/sharedStrings.xml><?xml version="1.0" encoding="utf-8"?>
<sst xmlns="http://schemas.openxmlformats.org/spreadsheetml/2006/main" count="83" uniqueCount="79">
  <si>
    <t xml:space="preserve">Scott Hamilton CARES FoundationCARES </t>
  </si>
  <si>
    <t>Description</t>
  </si>
  <si>
    <t>Description of changes for Provisional Budget</t>
  </si>
  <si>
    <t xml:space="preserve">410 Contributions-Unrestricted Revenue </t>
  </si>
  <si>
    <t>410.1 Leiper's Fork</t>
  </si>
  <si>
    <t>410.2 Comedy for CARES</t>
  </si>
  <si>
    <t>410.3  Cars for CARES</t>
  </si>
  <si>
    <t>410.4 Scott Hamilton &amp; Friends</t>
  </si>
  <si>
    <t>Reduction due to COVID concerns</t>
  </si>
  <si>
    <t>410.5  Other</t>
  </si>
  <si>
    <t xml:space="preserve">    Chairman Leadership</t>
  </si>
  <si>
    <t xml:space="preserve">    General Donations</t>
  </si>
  <si>
    <t xml:space="preserve">    Memorials</t>
  </si>
  <si>
    <t xml:space="preserve">    Partner in CARES</t>
  </si>
  <si>
    <t xml:space="preserve">    Third Party Events</t>
  </si>
  <si>
    <t>410.6  Peer to Peer</t>
  </si>
  <si>
    <t>Sk8 to Elimin8</t>
  </si>
  <si>
    <t>Steps to Stop Cancer</t>
  </si>
  <si>
    <t>410.7  Wine Event</t>
  </si>
  <si>
    <t>410.8  Napa Wine Event</t>
  </si>
  <si>
    <t>In Kind Office Rent</t>
  </si>
  <si>
    <t>420.0  Product Sales</t>
  </si>
  <si>
    <t>420.1  Fritzy</t>
  </si>
  <si>
    <t>420.2 Merchandise</t>
  </si>
  <si>
    <t>Totals</t>
  </si>
  <si>
    <t>Expenditures</t>
  </si>
  <si>
    <t xml:space="preserve">   600 Accounting and Legal</t>
  </si>
  <si>
    <t xml:space="preserve">   602 Bank Charges</t>
  </si>
  <si>
    <t xml:space="preserve">   603 Board Member Expenses</t>
  </si>
  <si>
    <t xml:space="preserve">   604 Charitable Distributions</t>
  </si>
  <si>
    <t xml:space="preserve">   605 Credit Card Processing Fee</t>
  </si>
  <si>
    <t xml:space="preserve">   606 Depreciation</t>
  </si>
  <si>
    <t xml:space="preserve">   607 Dues, Books, Subscriptions</t>
  </si>
  <si>
    <t xml:space="preserve">   608 Event Expense</t>
  </si>
  <si>
    <t xml:space="preserve">      608.1 After Show Fees</t>
  </si>
  <si>
    <t xml:space="preserve">      608.2 Equipment Rental</t>
  </si>
  <si>
    <t xml:space="preserve">      608.3 Ice Show Fees</t>
  </si>
  <si>
    <t xml:space="preserve">      608.4 Other Fees</t>
  </si>
  <si>
    <t xml:space="preserve">      608.5 Supplies</t>
  </si>
  <si>
    <t xml:space="preserve">   Total 608 Event Expense</t>
  </si>
  <si>
    <t xml:space="preserve">   609 Group Benefits</t>
  </si>
  <si>
    <t xml:space="preserve">   610 Insurance</t>
  </si>
  <si>
    <t xml:space="preserve">   612 IT &amp; Database Services</t>
  </si>
  <si>
    <t xml:space="preserve">   613 Licenses, Permits, Fees</t>
  </si>
  <si>
    <t xml:space="preserve">   614 Marketing and Advertising</t>
  </si>
  <si>
    <t xml:space="preserve">      614.1 Graphic Design</t>
  </si>
  <si>
    <t xml:space="preserve">      614.2 Printing and Copying</t>
  </si>
  <si>
    <t xml:space="preserve">      614.3 Rewards</t>
  </si>
  <si>
    <t xml:space="preserve">   Total 614 Marketing and Advertising</t>
  </si>
  <si>
    <t xml:space="preserve">   616 Office Supplies</t>
  </si>
  <si>
    <t xml:space="preserve">   617 Payroll Expense</t>
  </si>
  <si>
    <t xml:space="preserve">   618 Payroll Tax Expense</t>
  </si>
  <si>
    <t xml:space="preserve">   619 Postage and Freight</t>
  </si>
  <si>
    <t xml:space="preserve">   620 Telephone and Internet</t>
  </si>
  <si>
    <t>Keeping at 2019 figures</t>
  </si>
  <si>
    <t xml:space="preserve">   622 Travel costs + meals </t>
  </si>
  <si>
    <t xml:space="preserve">   623 In Kind Office Rent</t>
  </si>
  <si>
    <t xml:space="preserve">   624 Professional Fees</t>
  </si>
  <si>
    <t>Net</t>
  </si>
  <si>
    <t>Provisional 2023 Budget</t>
  </si>
  <si>
    <t>2023 Projections</t>
  </si>
  <si>
    <t>Give back events, Giving Tuesday</t>
  </si>
  <si>
    <t>Monthly donor campaign</t>
  </si>
  <si>
    <t>based on averages from previous years</t>
  </si>
  <si>
    <t>board related gifts</t>
  </si>
  <si>
    <t>ticket sale revenue</t>
  </si>
  <si>
    <t>average 2022 event was 32k raised</t>
  </si>
  <si>
    <t>paused due to venue</t>
  </si>
  <si>
    <t xml:space="preserve">book sales </t>
  </si>
  <si>
    <t>new event with limited attendees</t>
  </si>
  <si>
    <t xml:space="preserve">Omni Hotel Dinner </t>
  </si>
  <si>
    <t>Bridgestone Arena expenses for Shamilton &amp; Friends</t>
  </si>
  <si>
    <t>DOI and event insurance</t>
  </si>
  <si>
    <t>CRM, bill.com</t>
  </si>
  <si>
    <t xml:space="preserve">charitable solicitation fees for compliance </t>
  </si>
  <si>
    <t xml:space="preserve">letterhead </t>
  </si>
  <si>
    <t>FT staff</t>
  </si>
  <si>
    <t>to events around the US with flight / hotel</t>
  </si>
  <si>
    <t>donated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</si>
</sst>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 wrapText="1"/>
    </xf>
    <xf numFmtId="165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4" fontId="3" fillId="0" borderId="0" xfId="1" applyFont="1" applyFill="1" applyAlignment="1">
      <alignment horizontal="right" vertical="top"/>
    </xf>
    <xf numFmtId="44" fontId="3" fillId="0" borderId="0" xfId="1" applyFont="1" applyFill="1" applyAlignment="1">
      <alignment horizontal="right" vertical="top" wrapText="1"/>
    </xf>
    <xf numFmtId="44" fontId="4" fillId="0" borderId="0" xfId="1" applyFont="1" applyFill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4" fontId="6" fillId="0" borderId="2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7D3B-AA47-4604-849B-313A91D6CFF6}">
  <dimension ref="A1:D63"/>
  <sheetViews>
    <sheetView tabSelected="1" workbookViewId="0">
      <selection activeCell="C63" sqref="C63"/>
    </sheetView>
  </sheetViews>
  <sheetFormatPr defaultColWidth="9.1796875" defaultRowHeight="14.5" x14ac:dyDescent="0.35"/>
  <cols>
    <col min="1" max="1" width="28.453125" style="12" customWidth="1"/>
    <col min="2" max="2" width="21.90625" style="20" customWidth="1"/>
    <col min="3" max="3" width="46.26953125" style="20" customWidth="1"/>
    <col min="4" max="16384" width="9.1796875" style="12"/>
  </cols>
  <sheetData>
    <row r="1" spans="1:4" ht="17.5" x14ac:dyDescent="0.35">
      <c r="A1" s="23" t="s">
        <v>0</v>
      </c>
      <c r="B1" s="23"/>
      <c r="C1" s="23"/>
    </row>
    <row r="2" spans="1:4" ht="17.5" x14ac:dyDescent="0.35">
      <c r="A2" s="23" t="s">
        <v>59</v>
      </c>
      <c r="B2" s="23"/>
      <c r="C2" s="23"/>
    </row>
    <row r="3" spans="1:4" ht="17.5" x14ac:dyDescent="0.35">
      <c r="A3" s="22"/>
      <c r="B3" s="13"/>
      <c r="C3" s="13"/>
    </row>
    <row r="4" spans="1:4" x14ac:dyDescent="0.35">
      <c r="A4" s="1"/>
      <c r="B4" s="4"/>
      <c r="C4" s="4"/>
    </row>
    <row r="5" spans="1:4" x14ac:dyDescent="0.35">
      <c r="A5" s="2" t="s">
        <v>1</v>
      </c>
      <c r="B5" s="14" t="s">
        <v>60</v>
      </c>
      <c r="C5" s="14" t="s">
        <v>2</v>
      </c>
      <c r="D5" s="2"/>
    </row>
    <row r="6" spans="1:4" ht="28" x14ac:dyDescent="0.35">
      <c r="A6" s="2" t="s">
        <v>3</v>
      </c>
      <c r="B6" s="4"/>
      <c r="C6" s="15"/>
    </row>
    <row r="7" spans="1:4" x14ac:dyDescent="0.35">
      <c r="A7" s="1" t="s">
        <v>4</v>
      </c>
      <c r="B7" s="16">
        <v>10000</v>
      </c>
      <c r="C7" s="4" t="s">
        <v>65</v>
      </c>
    </row>
    <row r="8" spans="1:4" x14ac:dyDescent="0.35">
      <c r="A8" s="1" t="s">
        <v>5</v>
      </c>
      <c r="B8" s="16">
        <v>10000</v>
      </c>
      <c r="C8" s="4" t="s">
        <v>65</v>
      </c>
    </row>
    <row r="9" spans="1:4" x14ac:dyDescent="0.35">
      <c r="A9" s="1" t="s">
        <v>6</v>
      </c>
      <c r="B9" s="16">
        <v>50000</v>
      </c>
      <c r="C9" s="4" t="s">
        <v>63</v>
      </c>
    </row>
    <row r="10" spans="1:4" x14ac:dyDescent="0.35">
      <c r="A10" s="1" t="s">
        <v>7</v>
      </c>
      <c r="B10" s="16">
        <v>725000</v>
      </c>
      <c r="C10" s="4" t="s">
        <v>63</v>
      </c>
    </row>
    <row r="11" spans="1:4" x14ac:dyDescent="0.35">
      <c r="A11" s="1" t="s">
        <v>9</v>
      </c>
      <c r="B11" s="16"/>
      <c r="C11" s="16"/>
    </row>
    <row r="12" spans="1:4" x14ac:dyDescent="0.35">
      <c r="A12" s="1" t="s">
        <v>10</v>
      </c>
      <c r="B12" s="16">
        <v>20000</v>
      </c>
      <c r="C12" s="4" t="s">
        <v>64</v>
      </c>
    </row>
    <row r="13" spans="1:4" x14ac:dyDescent="0.35">
      <c r="A13" s="1" t="s">
        <v>11</v>
      </c>
      <c r="B13" s="16">
        <v>55000</v>
      </c>
      <c r="C13" s="4"/>
    </row>
    <row r="14" spans="1:4" x14ac:dyDescent="0.35">
      <c r="A14" s="1" t="s">
        <v>12</v>
      </c>
      <c r="B14" s="16">
        <v>12500</v>
      </c>
      <c r="C14" s="4" t="s">
        <v>63</v>
      </c>
    </row>
    <row r="15" spans="1:4" x14ac:dyDescent="0.35">
      <c r="A15" s="1" t="s">
        <v>13</v>
      </c>
      <c r="B15" s="16">
        <v>15000</v>
      </c>
      <c r="C15" s="4" t="s">
        <v>62</v>
      </c>
    </row>
    <row r="16" spans="1:4" x14ac:dyDescent="0.35">
      <c r="A16" s="3" t="s">
        <v>14</v>
      </c>
      <c r="B16" s="16">
        <v>10000</v>
      </c>
      <c r="C16" s="4" t="s">
        <v>61</v>
      </c>
    </row>
    <row r="17" spans="1:3" x14ac:dyDescent="0.35">
      <c r="A17" s="1" t="s">
        <v>15</v>
      </c>
      <c r="B17" s="16"/>
      <c r="C17" s="16"/>
    </row>
    <row r="18" spans="1:3" x14ac:dyDescent="0.35">
      <c r="A18" s="4" t="s">
        <v>16</v>
      </c>
      <c r="B18" s="16">
        <v>495000</v>
      </c>
      <c r="C18" s="4" t="s">
        <v>66</v>
      </c>
    </row>
    <row r="19" spans="1:3" x14ac:dyDescent="0.35">
      <c r="A19" s="4" t="s">
        <v>17</v>
      </c>
      <c r="B19" s="16">
        <v>20000</v>
      </c>
      <c r="C19" s="4" t="s">
        <v>8</v>
      </c>
    </row>
    <row r="20" spans="1:3" x14ac:dyDescent="0.35">
      <c r="A20" s="1" t="s">
        <v>18</v>
      </c>
      <c r="B20" s="16">
        <v>5000</v>
      </c>
      <c r="C20" s="16" t="s">
        <v>69</v>
      </c>
    </row>
    <row r="21" spans="1:3" x14ac:dyDescent="0.35">
      <c r="A21" s="1" t="s">
        <v>19</v>
      </c>
      <c r="B21" s="16">
        <v>0</v>
      </c>
      <c r="C21" s="4" t="s">
        <v>67</v>
      </c>
    </row>
    <row r="22" spans="1:3" x14ac:dyDescent="0.35">
      <c r="A22" s="5" t="s">
        <v>20</v>
      </c>
      <c r="B22" s="6">
        <v>46000</v>
      </c>
      <c r="C22" s="4"/>
    </row>
    <row r="23" spans="1:3" x14ac:dyDescent="0.35">
      <c r="A23" s="7" t="s">
        <v>21</v>
      </c>
      <c r="B23" s="16"/>
      <c r="C23" s="16"/>
    </row>
    <row r="24" spans="1:3" x14ac:dyDescent="0.35">
      <c r="A24" s="4" t="s">
        <v>22</v>
      </c>
      <c r="B24" s="16">
        <v>2500</v>
      </c>
      <c r="C24" s="17" t="s">
        <v>68</v>
      </c>
    </row>
    <row r="25" spans="1:3" x14ac:dyDescent="0.35">
      <c r="A25" s="4" t="s">
        <v>23</v>
      </c>
      <c r="B25" s="16">
        <v>2500</v>
      </c>
      <c r="C25" s="16"/>
    </row>
    <row r="26" spans="1:3" x14ac:dyDescent="0.35">
      <c r="A26" s="8" t="s">
        <v>24</v>
      </c>
      <c r="B26" s="18">
        <f>SUM(B7:B25)</f>
        <v>1478500</v>
      </c>
      <c r="C26" s="18"/>
    </row>
    <row r="27" spans="1:3" x14ac:dyDescent="0.35">
      <c r="A27" s="7"/>
      <c r="B27" s="8"/>
      <c r="C27" s="14"/>
    </row>
    <row r="28" spans="1:3" x14ac:dyDescent="0.35">
      <c r="A28" s="9" t="s">
        <v>25</v>
      </c>
      <c r="B28" s="6"/>
      <c r="C28" s="14"/>
    </row>
    <row r="29" spans="1:3" x14ac:dyDescent="0.35">
      <c r="A29" s="9" t="s">
        <v>26</v>
      </c>
      <c r="B29" s="6">
        <v>28000</v>
      </c>
      <c r="C29" s="4"/>
    </row>
    <row r="30" spans="1:3" x14ac:dyDescent="0.35">
      <c r="A30" s="9" t="s">
        <v>27</v>
      </c>
      <c r="B30" s="6">
        <v>5000</v>
      </c>
      <c r="C30" s="4"/>
    </row>
    <row r="31" spans="1:3" x14ac:dyDescent="0.35">
      <c r="A31" s="9" t="s">
        <v>28</v>
      </c>
      <c r="B31" s="6">
        <v>200</v>
      </c>
      <c r="C31" s="4"/>
    </row>
    <row r="32" spans="1:3" x14ac:dyDescent="0.35">
      <c r="A32" s="9" t="s">
        <v>29</v>
      </c>
      <c r="B32" s="6">
        <v>550000</v>
      </c>
      <c r="C32" s="15"/>
    </row>
    <row r="33" spans="1:4" ht="28" x14ac:dyDescent="0.35">
      <c r="A33" s="9" t="s">
        <v>30</v>
      </c>
      <c r="B33" s="6">
        <v>8000</v>
      </c>
      <c r="C33" s="15"/>
    </row>
    <row r="34" spans="1:4" x14ac:dyDescent="0.35">
      <c r="A34" s="9" t="s">
        <v>31</v>
      </c>
      <c r="B34" s="6">
        <v>1500</v>
      </c>
      <c r="C34" s="4"/>
    </row>
    <row r="35" spans="1:4" ht="28" x14ac:dyDescent="0.35">
      <c r="A35" s="9" t="s">
        <v>32</v>
      </c>
      <c r="B35" s="6">
        <f>1495</f>
        <v>1495</v>
      </c>
      <c r="C35" s="4"/>
    </row>
    <row r="36" spans="1:4" x14ac:dyDescent="0.35">
      <c r="A36" s="9" t="s">
        <v>33</v>
      </c>
      <c r="B36" s="6">
        <v>2500</v>
      </c>
      <c r="C36" s="15"/>
    </row>
    <row r="37" spans="1:4" x14ac:dyDescent="0.35">
      <c r="A37" s="9" t="s">
        <v>34</v>
      </c>
      <c r="B37" s="6">
        <v>75000</v>
      </c>
      <c r="C37" s="4" t="s">
        <v>70</v>
      </c>
    </row>
    <row r="38" spans="1:4" x14ac:dyDescent="0.35">
      <c r="A38" s="9" t="s">
        <v>35</v>
      </c>
      <c r="B38" s="6">
        <v>2000</v>
      </c>
      <c r="C38" s="4"/>
    </row>
    <row r="39" spans="1:4" x14ac:dyDescent="0.35">
      <c r="A39" s="9" t="s">
        <v>36</v>
      </c>
      <c r="B39" s="6">
        <v>250000</v>
      </c>
      <c r="C39" s="4" t="s">
        <v>71</v>
      </c>
    </row>
    <row r="40" spans="1:4" x14ac:dyDescent="0.35">
      <c r="A40" s="9" t="s">
        <v>37</v>
      </c>
      <c r="B40" s="6">
        <v>1500</v>
      </c>
      <c r="C40" s="4"/>
    </row>
    <row r="41" spans="1:4" x14ac:dyDescent="0.35">
      <c r="A41" s="9" t="s">
        <v>38</v>
      </c>
      <c r="B41" s="6">
        <v>750</v>
      </c>
      <c r="C41" s="15"/>
    </row>
    <row r="42" spans="1:4" x14ac:dyDescent="0.35">
      <c r="A42" s="9" t="s">
        <v>39</v>
      </c>
      <c r="B42" s="10">
        <f>(((((B36)+(B37))+(B38))+(B39))+(B40))+(B41)</f>
        <v>331750</v>
      </c>
      <c r="C42" s="4"/>
    </row>
    <row r="43" spans="1:4" x14ac:dyDescent="0.35">
      <c r="A43" s="9" t="s">
        <v>40</v>
      </c>
      <c r="B43" s="6">
        <v>24000</v>
      </c>
      <c r="C43" s="15"/>
    </row>
    <row r="44" spans="1:4" x14ac:dyDescent="0.35">
      <c r="A44" s="9" t="s">
        <v>41</v>
      </c>
      <c r="B44" s="6">
        <v>2200</v>
      </c>
      <c r="C44" s="4" t="s">
        <v>72</v>
      </c>
    </row>
    <row r="45" spans="1:4" x14ac:dyDescent="0.35">
      <c r="A45" s="9" t="s">
        <v>42</v>
      </c>
      <c r="B45" s="6">
        <v>14500</v>
      </c>
      <c r="C45" s="4" t="s">
        <v>73</v>
      </c>
    </row>
    <row r="46" spans="1:4" x14ac:dyDescent="0.35">
      <c r="A46" s="9" t="s">
        <v>43</v>
      </c>
      <c r="B46" s="6">
        <v>9500</v>
      </c>
      <c r="C46" s="4" t="s">
        <v>74</v>
      </c>
      <c r="D46" s="24"/>
    </row>
    <row r="47" spans="1:4" ht="28" x14ac:dyDescent="0.35">
      <c r="A47" s="9" t="s">
        <v>44</v>
      </c>
      <c r="B47" s="6">
        <v>7500</v>
      </c>
      <c r="C47" s="4"/>
      <c r="D47" s="24"/>
    </row>
    <row r="48" spans="1:4" x14ac:dyDescent="0.35">
      <c r="A48" s="9" t="s">
        <v>45</v>
      </c>
      <c r="B48" s="6">
        <v>2800</v>
      </c>
      <c r="C48" s="4"/>
      <c r="D48" s="24"/>
    </row>
    <row r="49" spans="1:4" x14ac:dyDescent="0.35">
      <c r="A49" s="9" t="s">
        <v>46</v>
      </c>
      <c r="B49" s="6">
        <v>1600</v>
      </c>
      <c r="C49" s="4"/>
      <c r="D49" s="24"/>
    </row>
    <row r="50" spans="1:4" x14ac:dyDescent="0.35">
      <c r="A50" s="9" t="s">
        <v>47</v>
      </c>
      <c r="B50" s="6">
        <v>10500</v>
      </c>
      <c r="C50" s="4"/>
      <c r="D50" s="24"/>
    </row>
    <row r="51" spans="1:4" ht="28" x14ac:dyDescent="0.35">
      <c r="A51" s="9" t="s">
        <v>48</v>
      </c>
      <c r="B51" s="10">
        <f>SUM(B43:B50)</f>
        <v>72600</v>
      </c>
      <c r="C51" s="4"/>
      <c r="D51" s="24"/>
    </row>
    <row r="52" spans="1:4" x14ac:dyDescent="0.35">
      <c r="A52" s="9" t="s">
        <v>49</v>
      </c>
      <c r="B52" s="6">
        <v>1500</v>
      </c>
      <c r="C52" s="4" t="s">
        <v>75</v>
      </c>
    </row>
    <row r="53" spans="1:4" x14ac:dyDescent="0.35">
      <c r="A53" s="9" t="s">
        <v>50</v>
      </c>
      <c r="B53" s="6">
        <v>305000</v>
      </c>
      <c r="C53" s="15" t="s">
        <v>76</v>
      </c>
    </row>
    <row r="54" spans="1:4" x14ac:dyDescent="0.35">
      <c r="A54" s="9" t="s">
        <v>51</v>
      </c>
      <c r="B54" s="6">
        <v>16000</v>
      </c>
      <c r="C54" s="19"/>
    </row>
    <row r="55" spans="1:4" x14ac:dyDescent="0.35">
      <c r="A55" s="9" t="s">
        <v>52</v>
      </c>
      <c r="B55" s="6">
        <v>12000</v>
      </c>
      <c r="C55" s="4" t="s">
        <v>8</v>
      </c>
    </row>
    <row r="56" spans="1:4" x14ac:dyDescent="0.35">
      <c r="A56" s="9" t="s">
        <v>53</v>
      </c>
      <c r="B56" s="6">
        <v>1200</v>
      </c>
      <c r="C56" s="4" t="s">
        <v>54</v>
      </c>
    </row>
    <row r="57" spans="1:4" x14ac:dyDescent="0.35">
      <c r="A57" s="9" t="s">
        <v>55</v>
      </c>
      <c r="B57" s="6">
        <v>23000</v>
      </c>
      <c r="C57" s="4" t="s">
        <v>77</v>
      </c>
    </row>
    <row r="58" spans="1:4" x14ac:dyDescent="0.35">
      <c r="A58" s="9" t="s">
        <v>56</v>
      </c>
      <c r="B58" s="6">
        <v>46000</v>
      </c>
      <c r="C58" s="4" t="s">
        <v>78</v>
      </c>
    </row>
    <row r="59" spans="1:4" x14ac:dyDescent="0.35">
      <c r="A59" s="9" t="s">
        <v>57</v>
      </c>
      <c r="B59" s="6">
        <v>60000</v>
      </c>
      <c r="C59" s="4"/>
    </row>
    <row r="60" spans="1:4" x14ac:dyDescent="0.35">
      <c r="A60" s="9"/>
      <c r="B60" s="26">
        <f>SUM(B52:B59)</f>
        <v>464700</v>
      </c>
      <c r="C60" s="4"/>
    </row>
    <row r="61" spans="1:4" x14ac:dyDescent="0.35">
      <c r="A61" s="9"/>
      <c r="B61" s="25"/>
      <c r="C61" s="4"/>
    </row>
    <row r="62" spans="1:4" x14ac:dyDescent="0.35">
      <c r="A62" s="9"/>
      <c r="B62" s="11"/>
      <c r="C62" s="4"/>
    </row>
    <row r="63" spans="1:4" x14ac:dyDescent="0.35">
      <c r="A63" s="7" t="s">
        <v>58</v>
      </c>
      <c r="B63" s="21">
        <v>609450</v>
      </c>
      <c r="C63" s="4"/>
    </row>
  </sheetData>
  <mergeCells count="2">
    <mergeCell ref="A1:C1"/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33C709C9E8A448CA87FFDE52540F0" ma:contentTypeVersion="16" ma:contentTypeDescription="Create a new document." ma:contentTypeScope="" ma:versionID="320f7ea57f6f31af66c77d77e94d0b42">
  <xsd:schema xmlns:xsd="http://www.w3.org/2001/XMLSchema" xmlns:xs="http://www.w3.org/2001/XMLSchema" xmlns:p="http://schemas.microsoft.com/office/2006/metadata/properties" xmlns:ns2="2e92687b-a38f-47f4-8ac3-88a748732004" xmlns:ns3="03b7644e-0273-4155-ac08-4dccf5f57c41" targetNamespace="http://schemas.microsoft.com/office/2006/metadata/properties" ma:root="true" ma:fieldsID="fe2b134e1fe7a3a790c835593fa0d771" ns2:_="" ns3:_="">
    <xsd:import namespace="2e92687b-a38f-47f4-8ac3-88a748732004"/>
    <xsd:import namespace="03b7644e-0273-4155-ac08-4dccf5f57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2687b-a38f-47f4-8ac3-88a748732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210bf0-d9d7-45f4-a780-fb92c33a59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7644e-0273-4155-ac08-4dccf5f57c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3eb656-8597-4a45-b93b-5305a2eaaf99}" ma:internalName="TaxCatchAll" ma:showField="CatchAllData" ma:web="03b7644e-0273-4155-ac08-4dccf5f57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b7644e-0273-4155-ac08-4dccf5f57c41" xsi:nil="true"/>
    <lcf76f155ced4ddcb4097134ff3c332f xmlns="2e92687b-a38f-47f4-8ac3-88a7487320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1FAB93-5B6F-4FCE-8061-2F7CA0A246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62EECA-362B-49BD-8EDA-8AC240941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2687b-a38f-47f4-8ac3-88a748732004"/>
    <ds:schemaRef ds:uri="03b7644e-0273-4155-ac08-4dccf5f57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D3BC03-C4DC-4B05-A4C3-7DBCA01085A9}">
  <ds:schemaRefs>
    <ds:schemaRef ds:uri="http://schemas.microsoft.com/office/2006/metadata/properties"/>
    <ds:schemaRef ds:uri="http://schemas.microsoft.com/office/infopath/2007/PartnerControls"/>
    <ds:schemaRef ds:uri="03b7644e-0273-4155-ac08-4dccf5f57c41"/>
    <ds:schemaRef ds:uri="2e92687b-a38f-47f4-8ac3-88a7487320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Whitman</dc:creator>
  <cp:keywords/>
  <dc:description/>
  <cp:lastModifiedBy>Karri Morgan</cp:lastModifiedBy>
  <cp:revision/>
  <dcterms:created xsi:type="dcterms:W3CDTF">2020-11-12T17:10:00Z</dcterms:created>
  <dcterms:modified xsi:type="dcterms:W3CDTF">2023-01-06T21:47:46Z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0x010100D9E33C709C9E8A448CA87FFDE52540F0</vt:lpwstr>
  </property>
  <property fmtid="{D5CDD505-2E9C-101B-9397-08002B2CF9AE}" pid="3" name="MediaServiceImageTags">
    <vt:lpwstr/>
  </property>
</Properties>
</file>