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4" i="1" l="1"/>
  <c r="I53" i="1"/>
  <c r="I72" i="1" l="1"/>
  <c r="I66" i="1"/>
  <c r="I59" i="1"/>
  <c r="I48" i="1"/>
  <c r="I44" i="1"/>
  <c r="I39" i="1"/>
  <c r="I13" i="1"/>
  <c r="I7" i="1"/>
  <c r="H25" i="1" l="1"/>
  <c r="H73" i="1"/>
</calcChain>
</file>

<file path=xl/sharedStrings.xml><?xml version="1.0" encoding="utf-8"?>
<sst xmlns="http://schemas.openxmlformats.org/spreadsheetml/2006/main" count="65" uniqueCount="61">
  <si>
    <t>Income</t>
  </si>
  <si>
    <t>Churches</t>
  </si>
  <si>
    <t>Contributions</t>
  </si>
  <si>
    <t>Champions for Children/11.92 Monthly giving</t>
  </si>
  <si>
    <t>Individual</t>
  </si>
  <si>
    <t>Sumner County Juvenile Clerk</t>
  </si>
  <si>
    <t>Total Contributions</t>
  </si>
  <si>
    <t>Events</t>
  </si>
  <si>
    <t>Belk Charity Days</t>
  </si>
  <si>
    <t>HolidayFest/St. Nicholas Ball</t>
  </si>
  <si>
    <t>Total Events</t>
  </si>
  <si>
    <t>Grants</t>
  </si>
  <si>
    <t>City of Hendersonville</t>
  </si>
  <si>
    <t>Memorial Foundation</t>
  </si>
  <si>
    <t>Banc Card of America</t>
  </si>
  <si>
    <t>TCCY</t>
  </si>
  <si>
    <t>United Way</t>
  </si>
  <si>
    <t>Sumner County</t>
  </si>
  <si>
    <t>Other Counties</t>
  </si>
  <si>
    <t>Total Grants</t>
  </si>
  <si>
    <t>Total Expected Income</t>
  </si>
  <si>
    <t>Expense</t>
  </si>
  <si>
    <t>Administrative Expenses</t>
  </si>
  <si>
    <t>Advertising</t>
  </si>
  <si>
    <t>Equipment</t>
  </si>
  <si>
    <t>License and Fees</t>
  </si>
  <si>
    <t>Payroll Expense</t>
  </si>
  <si>
    <t>Postage</t>
  </si>
  <si>
    <t>Printing for cases</t>
  </si>
  <si>
    <t>Rent</t>
  </si>
  <si>
    <t>Supplies</t>
  </si>
  <si>
    <t>Tax Prep/Audit</t>
  </si>
  <si>
    <t>Telephone/Internet Service</t>
  </si>
  <si>
    <t>Total Administrative Expenses</t>
  </si>
  <si>
    <t>Fundraising Expenses</t>
  </si>
  <si>
    <t>Total Fundraising Expenses</t>
  </si>
  <si>
    <t>Insurance</t>
  </si>
  <si>
    <t>Renters/D&amp; O</t>
  </si>
  <si>
    <t>Total Insurance</t>
  </si>
  <si>
    <t>Payroll Expenses</t>
  </si>
  <si>
    <t xml:space="preserve">Executive Director </t>
  </si>
  <si>
    <t>Case Manager</t>
  </si>
  <si>
    <t>Volunteer Coordinator</t>
  </si>
  <si>
    <t>Total Payroll Expenses</t>
  </si>
  <si>
    <t>Payroll Tax Expenses</t>
  </si>
  <si>
    <t>Executive Director</t>
  </si>
  <si>
    <t>Total Payroll Tax Expenses</t>
  </si>
  <si>
    <t>Training</t>
  </si>
  <si>
    <t>Criminal Checks</t>
  </si>
  <si>
    <t>Printed Training Materials</t>
  </si>
  <si>
    <t>Training/Classroom Supplies</t>
  </si>
  <si>
    <t>Volunteer Recognition</t>
  </si>
  <si>
    <t>Total Training Expenses</t>
  </si>
  <si>
    <t>Utilities</t>
  </si>
  <si>
    <t>Electric</t>
  </si>
  <si>
    <t>Gas</t>
  </si>
  <si>
    <t>Water</t>
  </si>
  <si>
    <t>Total Utilities Expenses</t>
  </si>
  <si>
    <t>Total Expenses</t>
  </si>
  <si>
    <t>Kroger Community Cares</t>
  </si>
  <si>
    <t>CASA Dinner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</si>
</sst>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0" borderId="1" xfId="0" applyFont="1" applyBorder="1"/>
    <xf numFmtId="6" fontId="1" fillId="0" borderId="1" xfId="0" applyNumberFormat="1" applyFont="1" applyBorder="1"/>
    <xf numFmtId="0" fontId="1" fillId="0" borderId="0" xfId="0" applyFont="1" applyBorder="1"/>
    <xf numFmtId="6" fontId="1" fillId="0" borderId="0" xfId="0" applyNumberFormat="1" applyFont="1" applyBorder="1"/>
    <xf numFmtId="0" fontId="0" fillId="0" borderId="0" xfId="0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showWhiteSpace="0" zoomScaleNormal="100" workbookViewId="0">
      <selection activeCell="A6" sqref="A6:XFD6"/>
    </sheetView>
  </sheetViews>
  <sheetFormatPr defaultRowHeight="15" x14ac:dyDescent="0.25"/>
  <cols>
    <col min="9" max="9" width="13.5703125" customWidth="1"/>
  </cols>
  <sheetData>
    <row r="1" spans="1:9" x14ac:dyDescent="0.25">
      <c r="A1" s="1" t="s">
        <v>0</v>
      </c>
    </row>
    <row r="2" spans="1:9" x14ac:dyDescent="0.25">
      <c r="B2" t="s">
        <v>1</v>
      </c>
      <c r="I2" s="2">
        <v>500</v>
      </c>
    </row>
    <row r="3" spans="1:9" x14ac:dyDescent="0.25">
      <c r="B3" t="s">
        <v>2</v>
      </c>
    </row>
    <row r="4" spans="1:9" x14ac:dyDescent="0.25">
      <c r="C4" t="s">
        <v>3</v>
      </c>
      <c r="I4" s="2">
        <v>10000</v>
      </c>
    </row>
    <row r="5" spans="1:9" x14ac:dyDescent="0.25">
      <c r="C5" t="s">
        <v>4</v>
      </c>
      <c r="I5" s="2">
        <v>13000</v>
      </c>
    </row>
    <row r="6" spans="1:9" x14ac:dyDescent="0.25">
      <c r="C6" t="s">
        <v>5</v>
      </c>
      <c r="I6" s="2">
        <v>450</v>
      </c>
    </row>
    <row r="7" spans="1:9" x14ac:dyDescent="0.25">
      <c r="B7" s="3" t="s">
        <v>6</v>
      </c>
      <c r="C7" s="3"/>
      <c r="D7" s="3"/>
      <c r="E7" s="3"/>
      <c r="F7" s="3"/>
      <c r="G7" s="3"/>
      <c r="H7" s="3"/>
      <c r="I7" s="4">
        <f>SUM(I2:I6)</f>
        <v>23950</v>
      </c>
    </row>
    <row r="9" spans="1:9" x14ac:dyDescent="0.25">
      <c r="B9" t="s">
        <v>7</v>
      </c>
    </row>
    <row r="10" spans="1:9" x14ac:dyDescent="0.25">
      <c r="C10" t="s">
        <v>8</v>
      </c>
      <c r="I10" s="2">
        <v>500</v>
      </c>
    </row>
    <row r="11" spans="1:9" x14ac:dyDescent="0.25">
      <c r="C11" t="s">
        <v>60</v>
      </c>
      <c r="I11" s="2">
        <v>15000</v>
      </c>
    </row>
    <row r="12" spans="1:9" x14ac:dyDescent="0.25">
      <c r="C12" t="s">
        <v>9</v>
      </c>
      <c r="I12" s="2">
        <v>15000</v>
      </c>
    </row>
    <row r="13" spans="1:9" x14ac:dyDescent="0.25">
      <c r="B13" s="3" t="s">
        <v>10</v>
      </c>
      <c r="C13" s="3"/>
      <c r="D13" s="3"/>
      <c r="E13" s="3"/>
      <c r="F13" s="3"/>
      <c r="G13" s="3"/>
      <c r="H13" s="3"/>
      <c r="I13" s="4">
        <f>SUM(I10:I12)</f>
        <v>30500</v>
      </c>
    </row>
    <row r="15" spans="1:9" x14ac:dyDescent="0.25">
      <c r="B15" t="s">
        <v>11</v>
      </c>
    </row>
    <row r="16" spans="1:9" x14ac:dyDescent="0.25">
      <c r="C16" t="s">
        <v>59</v>
      </c>
      <c r="I16" s="2">
        <v>500</v>
      </c>
    </row>
    <row r="17" spans="1:9" x14ac:dyDescent="0.25">
      <c r="C17" t="s">
        <v>12</v>
      </c>
      <c r="I17" s="2">
        <v>1500</v>
      </c>
    </row>
    <row r="18" spans="1:9" x14ac:dyDescent="0.25">
      <c r="C18" t="s">
        <v>13</v>
      </c>
      <c r="I18" s="2">
        <v>20000</v>
      </c>
    </row>
    <row r="19" spans="1:9" x14ac:dyDescent="0.25">
      <c r="C19" t="s">
        <v>14</v>
      </c>
      <c r="I19" s="2">
        <v>1800</v>
      </c>
    </row>
    <row r="20" spans="1:9" x14ac:dyDescent="0.25">
      <c r="C20" t="s">
        <v>15</v>
      </c>
      <c r="I20" s="2">
        <v>16500</v>
      </c>
    </row>
    <row r="21" spans="1:9" x14ac:dyDescent="0.25">
      <c r="C21" t="s">
        <v>16</v>
      </c>
    </row>
    <row r="22" spans="1:9" x14ac:dyDescent="0.25">
      <c r="D22" t="s">
        <v>17</v>
      </c>
      <c r="I22" s="2">
        <v>25000</v>
      </c>
    </row>
    <row r="23" spans="1:9" x14ac:dyDescent="0.25">
      <c r="D23" t="s">
        <v>18</v>
      </c>
      <c r="I23" s="2">
        <v>2000</v>
      </c>
    </row>
    <row r="24" spans="1:9" x14ac:dyDescent="0.25">
      <c r="B24" s="1" t="s">
        <v>19</v>
      </c>
      <c r="C24" s="3"/>
      <c r="D24" s="3"/>
      <c r="E24" s="3"/>
      <c r="F24" s="3"/>
      <c r="G24" s="3"/>
      <c r="H24" s="3"/>
      <c r="I24" s="4">
        <f>SUM(I16:I23)</f>
        <v>67300</v>
      </c>
    </row>
    <row r="25" spans="1:9" x14ac:dyDescent="0.25">
      <c r="A25" s="5" t="s">
        <v>20</v>
      </c>
      <c r="B25" s="5"/>
      <c r="C25" s="5"/>
      <c r="D25" s="5"/>
      <c r="E25" s="5"/>
      <c r="F25" s="5"/>
      <c r="G25" s="5"/>
      <c r="H25" s="6">
        <f>SUM(I24, I13, I7)</f>
        <v>121750</v>
      </c>
      <c r="I25" s="7"/>
    </row>
    <row r="27" spans="1:9" x14ac:dyDescent="0.25">
      <c r="A27" s="1" t="s">
        <v>21</v>
      </c>
    </row>
    <row r="28" spans="1:9" x14ac:dyDescent="0.25">
      <c r="B28" t="s">
        <v>22</v>
      </c>
    </row>
    <row r="29" spans="1:9" x14ac:dyDescent="0.25">
      <c r="C29" t="s">
        <v>23</v>
      </c>
      <c r="I29" s="2">
        <v>500</v>
      </c>
    </row>
    <row r="30" spans="1:9" x14ac:dyDescent="0.25">
      <c r="C30" t="s">
        <v>24</v>
      </c>
      <c r="I30" s="2">
        <v>1500</v>
      </c>
    </row>
    <row r="31" spans="1:9" x14ac:dyDescent="0.25">
      <c r="C31" t="s">
        <v>25</v>
      </c>
      <c r="I31" s="2">
        <v>1000</v>
      </c>
    </row>
    <row r="32" spans="1:9" x14ac:dyDescent="0.25">
      <c r="C32" t="s">
        <v>26</v>
      </c>
      <c r="I32" s="2">
        <v>720</v>
      </c>
    </row>
    <row r="33" spans="2:9" x14ac:dyDescent="0.25">
      <c r="C33" t="s">
        <v>27</v>
      </c>
      <c r="I33" s="2">
        <v>300</v>
      </c>
    </row>
    <row r="34" spans="2:9" x14ac:dyDescent="0.25">
      <c r="C34" t="s">
        <v>28</v>
      </c>
      <c r="I34" s="2">
        <v>360</v>
      </c>
    </row>
    <row r="35" spans="2:9" x14ac:dyDescent="0.25">
      <c r="C35" t="s">
        <v>29</v>
      </c>
      <c r="I35" s="8">
        <v>10800</v>
      </c>
    </row>
    <row r="36" spans="2:9" x14ac:dyDescent="0.25">
      <c r="C36" t="s">
        <v>30</v>
      </c>
      <c r="I36" s="2">
        <v>1500</v>
      </c>
    </row>
    <row r="37" spans="2:9" x14ac:dyDescent="0.25">
      <c r="C37" t="s">
        <v>31</v>
      </c>
      <c r="I37" s="8">
        <v>1000</v>
      </c>
    </row>
    <row r="38" spans="2:9" x14ac:dyDescent="0.25">
      <c r="C38" t="s">
        <v>32</v>
      </c>
      <c r="I38" s="2">
        <v>2850</v>
      </c>
    </row>
    <row r="39" spans="2:9" x14ac:dyDescent="0.25">
      <c r="B39" s="3" t="s">
        <v>33</v>
      </c>
      <c r="C39" s="3"/>
      <c r="D39" s="3"/>
      <c r="E39" s="3"/>
      <c r="F39" s="3"/>
      <c r="G39" s="3"/>
      <c r="H39" s="3"/>
      <c r="I39" s="4">
        <f>SUM(I29:I38)</f>
        <v>20530</v>
      </c>
    </row>
    <row r="41" spans="2:9" x14ac:dyDescent="0.25">
      <c r="B41" t="s">
        <v>34</v>
      </c>
    </row>
    <row r="42" spans="2:9" x14ac:dyDescent="0.25">
      <c r="C42" t="s">
        <v>9</v>
      </c>
      <c r="I42" s="2">
        <v>5500</v>
      </c>
    </row>
    <row r="43" spans="2:9" x14ac:dyDescent="0.25">
      <c r="C43" t="s">
        <v>60</v>
      </c>
      <c r="I43" s="2">
        <v>3000</v>
      </c>
    </row>
    <row r="44" spans="2:9" x14ac:dyDescent="0.25">
      <c r="B44" s="3" t="s">
        <v>35</v>
      </c>
      <c r="C44" s="3"/>
      <c r="D44" s="3"/>
      <c r="E44" s="3"/>
      <c r="F44" s="3"/>
      <c r="G44" s="3"/>
      <c r="H44" s="3"/>
      <c r="I44" s="4">
        <f>SUM(I42:I43)</f>
        <v>8500</v>
      </c>
    </row>
    <row r="46" spans="2:9" x14ac:dyDescent="0.25">
      <c r="B46" t="s">
        <v>36</v>
      </c>
    </row>
    <row r="47" spans="2:9" x14ac:dyDescent="0.25">
      <c r="C47" t="s">
        <v>37</v>
      </c>
      <c r="I47" s="2">
        <v>2500</v>
      </c>
    </row>
    <row r="48" spans="2:9" x14ac:dyDescent="0.25">
      <c r="B48" s="3" t="s">
        <v>38</v>
      </c>
      <c r="C48" s="3"/>
      <c r="D48" s="3"/>
      <c r="E48" s="3"/>
      <c r="F48" s="3"/>
      <c r="G48" s="3"/>
      <c r="H48" s="3"/>
      <c r="I48" s="4">
        <f>SUM(I47)</f>
        <v>2500</v>
      </c>
    </row>
    <row r="49" spans="1:9" x14ac:dyDescent="0.25">
      <c r="B49" t="s">
        <v>39</v>
      </c>
    </row>
    <row r="50" spans="1:9" x14ac:dyDescent="0.25">
      <c r="C50" t="s">
        <v>40</v>
      </c>
      <c r="I50" s="2">
        <v>38568</v>
      </c>
    </row>
    <row r="51" spans="1:9" x14ac:dyDescent="0.25">
      <c r="C51" t="s">
        <v>41</v>
      </c>
      <c r="I51" s="2">
        <v>16483</v>
      </c>
    </row>
    <row r="52" spans="1:9" x14ac:dyDescent="0.25">
      <c r="C52" t="s">
        <v>42</v>
      </c>
      <c r="I52" s="2">
        <v>23400</v>
      </c>
    </row>
    <row r="53" spans="1:9" x14ac:dyDescent="0.25">
      <c r="A53" s="1"/>
      <c r="B53" s="3" t="s">
        <v>43</v>
      </c>
      <c r="C53" s="3"/>
      <c r="D53" s="3"/>
      <c r="E53" s="3"/>
      <c r="F53" s="3"/>
      <c r="G53" s="3"/>
      <c r="H53" s="3"/>
      <c r="I53" s="4">
        <f>SUM(I50:I52)</f>
        <v>78451</v>
      </c>
    </row>
    <row r="55" spans="1:9" x14ac:dyDescent="0.25">
      <c r="B55" t="s">
        <v>44</v>
      </c>
    </row>
    <row r="56" spans="1:9" x14ac:dyDescent="0.25">
      <c r="C56" t="s">
        <v>45</v>
      </c>
      <c r="I56" s="2">
        <v>2952</v>
      </c>
    </row>
    <row r="57" spans="1:9" x14ac:dyDescent="0.25">
      <c r="C57" t="s">
        <v>41</v>
      </c>
      <c r="I57" s="2">
        <v>1220</v>
      </c>
    </row>
    <row r="58" spans="1:9" x14ac:dyDescent="0.25">
      <c r="C58" t="s">
        <v>42</v>
      </c>
      <c r="I58" s="2">
        <v>1405</v>
      </c>
    </row>
    <row r="59" spans="1:9" x14ac:dyDescent="0.25">
      <c r="B59" s="3" t="s">
        <v>46</v>
      </c>
      <c r="C59" s="3"/>
      <c r="D59" s="3"/>
      <c r="E59" s="3"/>
      <c r="F59" s="3"/>
      <c r="G59" s="3"/>
      <c r="H59" s="3"/>
      <c r="I59" s="4">
        <f>SUM(I56:I58)</f>
        <v>5577</v>
      </c>
    </row>
    <row r="61" spans="1:9" x14ac:dyDescent="0.25">
      <c r="B61" t="s">
        <v>47</v>
      </c>
    </row>
    <row r="62" spans="1:9" x14ac:dyDescent="0.25">
      <c r="C62" t="s">
        <v>48</v>
      </c>
      <c r="I62" s="2">
        <v>800</v>
      </c>
    </row>
    <row r="63" spans="1:9" x14ac:dyDescent="0.25">
      <c r="C63" t="s">
        <v>49</v>
      </c>
      <c r="I63" s="2">
        <v>400</v>
      </c>
    </row>
    <row r="64" spans="1:9" x14ac:dyDescent="0.25">
      <c r="C64" t="s">
        <v>50</v>
      </c>
      <c r="I64" s="2">
        <v>200</v>
      </c>
    </row>
    <row r="65" spans="1:9" x14ac:dyDescent="0.25">
      <c r="C65" t="s">
        <v>51</v>
      </c>
      <c r="I65" s="2">
        <v>2000</v>
      </c>
    </row>
    <row r="66" spans="1:9" x14ac:dyDescent="0.25">
      <c r="B66" s="3" t="s">
        <v>52</v>
      </c>
      <c r="C66" s="3"/>
      <c r="D66" s="3"/>
      <c r="E66" s="3"/>
      <c r="F66" s="3"/>
      <c r="G66" s="3"/>
      <c r="H66" s="3"/>
      <c r="I66" s="4">
        <f>SUM(I62:I65)</f>
        <v>3400</v>
      </c>
    </row>
    <row r="68" spans="1:9" x14ac:dyDescent="0.25">
      <c r="B68" t="s">
        <v>53</v>
      </c>
    </row>
    <row r="69" spans="1:9" x14ac:dyDescent="0.25">
      <c r="C69" t="s">
        <v>54</v>
      </c>
      <c r="I69" s="2">
        <v>2500</v>
      </c>
    </row>
    <row r="70" spans="1:9" x14ac:dyDescent="0.25">
      <c r="C70" t="s">
        <v>55</v>
      </c>
      <c r="I70" s="2">
        <v>340</v>
      </c>
    </row>
    <row r="71" spans="1:9" x14ac:dyDescent="0.25">
      <c r="C71" t="s">
        <v>56</v>
      </c>
      <c r="I71" s="2">
        <v>20</v>
      </c>
    </row>
    <row r="72" spans="1:9" x14ac:dyDescent="0.25">
      <c r="B72" s="3" t="s">
        <v>57</v>
      </c>
      <c r="C72" s="3"/>
      <c r="D72" s="3"/>
      <c r="E72" s="3"/>
      <c r="F72" s="3"/>
      <c r="G72" s="3"/>
      <c r="H72" s="3"/>
      <c r="I72" s="4">
        <f>SUM(I69:I71)</f>
        <v>2860</v>
      </c>
    </row>
    <row r="73" spans="1:9" x14ac:dyDescent="0.25">
      <c r="A73" s="5" t="s">
        <v>58</v>
      </c>
      <c r="B73" s="5"/>
      <c r="C73" s="5"/>
      <c r="D73" s="5"/>
      <c r="E73" s="5"/>
      <c r="F73" s="5"/>
      <c r="G73" s="5"/>
      <c r="H73" s="6">
        <f>SUM(I72, I66, I59, I53, I48, I44, I39)</f>
        <v>121818</v>
      </c>
    </row>
  </sheetData>
  <pageMargins left="0.7" right="0.7" top="0.75" bottom="0.75" header="0.3" footer="0.3"/>
  <pageSetup orientation="portrait" r:id="rId1"/>
  <headerFooter>
    <oddHeader>&amp;CSumner County CASA
Proposed Budget 2015-2016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2020-11-09T17:17:08Z</dcterms:modified>
</cp:coreProperties>
</file>