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\Desktop\Finance\Budgets\"/>
    </mc:Choice>
  </mc:AlternateContent>
  <xr:revisionPtr revIDLastSave="0" documentId="13_ncr:1_{86D59789-5B59-41F3-8979-37E25E047320}" xr6:coauthVersionLast="36" xr6:coauthVersionMax="36" xr10:uidLastSave="{00000000-0000-0000-0000-000000000000}"/>
  <bookViews>
    <workbookView xWindow="0" yWindow="0" windowWidth="19200" windowHeight="6930" xr2:uid="{324144D5-3DE6-4F10-B48C-BAC9E7B51275}"/>
  </bookViews>
  <sheets>
    <sheet name="Agency Budget" sheetId="1" r:id="rId1"/>
    <sheet name="TCAD" sheetId="3" r:id="rId2"/>
    <sheet name="RVP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L44" i="1"/>
  <c r="L43" i="1"/>
  <c r="L42" i="1"/>
  <c r="E45" i="1" l="1"/>
  <c r="D45" i="1"/>
  <c r="G45" i="1"/>
  <c r="B45" i="1"/>
  <c r="I45" i="1" l="1"/>
  <c r="I47" i="1" s="1"/>
  <c r="H45" i="1" l="1"/>
  <c r="J45" i="1"/>
  <c r="K45" i="1"/>
  <c r="B31" i="3"/>
  <c r="B18" i="2"/>
  <c r="H47" i="1" l="1"/>
  <c r="C14" i="1" l="1"/>
  <c r="G47" i="1" l="1"/>
  <c r="C45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1" i="1"/>
  <c r="L20" i="1"/>
  <c r="L19" i="1"/>
  <c r="L18" i="1"/>
  <c r="K14" i="1"/>
  <c r="J14" i="1"/>
  <c r="F14" i="1"/>
  <c r="E14" i="1"/>
  <c r="D14" i="1"/>
  <c r="L13" i="1"/>
  <c r="L12" i="1"/>
  <c r="L11" i="1"/>
  <c r="L10" i="1"/>
  <c r="L9" i="1"/>
  <c r="L8" i="1"/>
  <c r="L7" i="1"/>
  <c r="F47" i="1" l="1"/>
  <c r="E47" i="1"/>
  <c r="D47" i="1"/>
  <c r="K47" i="1"/>
  <c r="J47" i="1"/>
  <c r="B47" i="1"/>
  <c r="C47" i="1"/>
  <c r="L45" i="1"/>
  <c r="L14" i="1"/>
  <c r="L47" i="1" l="1"/>
</calcChain>
</file>

<file path=xl/sharedStrings.xml><?xml version="1.0" encoding="utf-8"?>
<sst xmlns="http://schemas.openxmlformats.org/spreadsheetml/2006/main" count="97" uniqueCount="82">
  <si>
    <t>Tennessee Respite Coalition</t>
  </si>
  <si>
    <t>100 - RVP (TDMHDD)</t>
  </si>
  <si>
    <t>200 - Lifespan TCAD</t>
  </si>
  <si>
    <t>300 - BCCRP</t>
  </si>
  <si>
    <t>400 - Community Found Dickson</t>
  </si>
  <si>
    <t>500 - The Healing Trust</t>
  </si>
  <si>
    <t>550 - West End</t>
  </si>
  <si>
    <t>800 - Senior Companions</t>
  </si>
  <si>
    <t>900 - Administration</t>
  </si>
  <si>
    <t>Total</t>
  </si>
  <si>
    <t>Revenue</t>
  </si>
  <si>
    <t>Bedford County Com. Respite</t>
  </si>
  <si>
    <t>Contribution Income</t>
  </si>
  <si>
    <t>Foundation Grants</t>
  </si>
  <si>
    <t>Fundraisers</t>
  </si>
  <si>
    <t>Interest Income</t>
  </si>
  <si>
    <t>State and Federal Grants</t>
  </si>
  <si>
    <t>TECC Contributions</t>
  </si>
  <si>
    <t>Total Revenue</t>
  </si>
  <si>
    <t>Other Income and Expense</t>
  </si>
  <si>
    <t>Administrative Cost Allocation</t>
  </si>
  <si>
    <t>Bank Service Charges</t>
  </si>
  <si>
    <t>Direct Assistance</t>
  </si>
  <si>
    <t>Employee Benefits and Taxes</t>
  </si>
  <si>
    <t>Fundraiser Event Expense</t>
  </si>
  <si>
    <t>Fundraising expenses</t>
  </si>
  <si>
    <t>Insurance</t>
  </si>
  <si>
    <t>Licenses and Permits</t>
  </si>
  <si>
    <t>Postage and Delivery</t>
  </si>
  <si>
    <t>Printing and Reproduction</t>
  </si>
  <si>
    <t>Professional Development</t>
  </si>
  <si>
    <t>Professional Fees</t>
  </si>
  <si>
    <t>Program Event Expense</t>
  </si>
  <si>
    <t>Rent &amp; Occupancy Costs</t>
  </si>
  <si>
    <t>Salaries and Wages</t>
  </si>
  <si>
    <t>Supplies Expense</t>
  </si>
  <si>
    <t>Telephone</t>
  </si>
  <si>
    <t>Travel &amp; Ent</t>
  </si>
  <si>
    <t>Volunteer Meals</t>
  </si>
  <si>
    <t>Volunteer Recognition</t>
  </si>
  <si>
    <t>Volunteer Stipends</t>
  </si>
  <si>
    <t>Volunteer Travel</t>
  </si>
  <si>
    <t>Total Other Income and Expense</t>
  </si>
  <si>
    <t>Net Income  / (Loss)</t>
  </si>
  <si>
    <t>Equipment</t>
  </si>
  <si>
    <t>THT Staff Support</t>
  </si>
  <si>
    <t>Counseling</t>
  </si>
  <si>
    <t>Wellness Wednesday</t>
  </si>
  <si>
    <t>Staff Retreat</t>
  </si>
  <si>
    <t>MH Block Grant</t>
  </si>
  <si>
    <t>Salaries, Benefits, Taxes</t>
  </si>
  <si>
    <t xml:space="preserve">Salaries </t>
  </si>
  <si>
    <t>Benefits and Taxes</t>
  </si>
  <si>
    <t>Supplies</t>
  </si>
  <si>
    <t>Postage and Shipping</t>
  </si>
  <si>
    <t>Occupancy</t>
  </si>
  <si>
    <t>Printing and Publication</t>
  </si>
  <si>
    <t>Travel, Conferences, Meetings</t>
  </si>
  <si>
    <t>Local Travel</t>
  </si>
  <si>
    <t>Training &amp; Conferences</t>
  </si>
  <si>
    <t>Specific Assistance to Individuals</t>
  </si>
  <si>
    <t>Indirect Cost</t>
  </si>
  <si>
    <t>TCAD</t>
  </si>
  <si>
    <t>Contractual</t>
  </si>
  <si>
    <t xml:space="preserve">Printing </t>
  </si>
  <si>
    <t>Postage</t>
  </si>
  <si>
    <t>Travel, Conference, Meetings</t>
  </si>
  <si>
    <t>Other Non-Personnel</t>
  </si>
  <si>
    <t>Membership</t>
  </si>
  <si>
    <t>Rental Deposit</t>
  </si>
  <si>
    <t>Electricity</t>
  </si>
  <si>
    <t>Accounting</t>
  </si>
  <si>
    <t>Mailchimp</t>
  </si>
  <si>
    <t>Quickbooks</t>
  </si>
  <si>
    <t>Expensify</t>
  </si>
  <si>
    <t>Harvest</t>
  </si>
  <si>
    <t>Xero</t>
  </si>
  <si>
    <t>Gsuite</t>
  </si>
  <si>
    <t>Carbonite</t>
  </si>
  <si>
    <t>Internet</t>
  </si>
  <si>
    <t>2021/2022 Budget</t>
  </si>
  <si>
    <t>Mental Health 7/1/2021 - 6/32/2022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</si>
</sst>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[$$-809]#,##0.00;\-[$$-809]#,##0.00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164" fontId="2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5" fontId="0" fillId="0" borderId="0" xfId="0" applyNumberFormat="1"/>
    <xf numFmtId="0" fontId="6" fillId="0" borderId="0" xfId="0" applyFont="1"/>
    <xf numFmtId="165" fontId="6" fillId="0" borderId="0" xfId="0" applyNumberFormat="1" applyFont="1"/>
    <xf numFmtId="0" fontId="9" fillId="0" borderId="0" xfId="0" applyFont="1"/>
    <xf numFmtId="164" fontId="7" fillId="0" borderId="1" xfId="0" applyNumberFormat="1" applyFont="1" applyFill="1" applyBorder="1" applyAlignment="1" applyProtection="1">
      <alignment vertical="center"/>
    </xf>
    <xf numFmtId="165" fontId="6" fillId="2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left" vertical="center"/>
    </xf>
    <xf numFmtId="164" fontId="7" fillId="3" borderId="1" xfId="0" applyNumberFormat="1" applyFont="1" applyFill="1" applyBorder="1" applyAlignment="1" applyProtection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6" fillId="0" borderId="1" xfId="0" applyNumberFormat="1" applyFont="1" applyBorder="1"/>
    <xf numFmtId="0" fontId="3" fillId="2" borderId="1" xfId="0" applyNumberFormat="1" applyFont="1" applyFill="1" applyBorder="1" applyAlignment="1" applyProtection="1">
      <alignment vertical="center"/>
    </xf>
    <xf numFmtId="0" fontId="5" fillId="0" borderId="0" xfId="0" applyFont="1"/>
    <xf numFmtId="166" fontId="0" fillId="0" borderId="0" xfId="0" applyNumberFormat="1"/>
    <xf numFmtId="0" fontId="10" fillId="0" borderId="1" xfId="0" applyFont="1" applyBorder="1"/>
    <xf numFmtId="0" fontId="0" fillId="0" borderId="1" xfId="0" applyBorder="1" applyAlignment="1">
      <alignment horizontal="right"/>
    </xf>
    <xf numFmtId="6" fontId="0" fillId="0" borderId="1" xfId="0" applyNumberFormat="1" applyBorder="1"/>
    <xf numFmtId="0" fontId="10" fillId="0" borderId="1" xfId="0" applyFont="1" applyBorder="1" applyAlignment="1">
      <alignment horizontal="left"/>
    </xf>
    <xf numFmtId="8" fontId="0" fillId="0" borderId="1" xfId="0" applyNumberFormat="1" applyBorder="1"/>
    <xf numFmtId="0" fontId="0" fillId="0" borderId="1" xfId="0" applyFont="1" applyBorder="1" applyAlignment="1">
      <alignment horizontal="right"/>
    </xf>
    <xf numFmtId="165" fontId="0" fillId="0" borderId="1" xfId="0" applyNumberFormat="1" applyBorder="1"/>
    <xf numFmtId="166" fontId="0" fillId="0" borderId="1" xfId="0" applyNumberFormat="1" applyBorder="1"/>
    <xf numFmtId="0" fontId="0" fillId="3" borderId="1" xfId="0" applyFill="1" applyBorder="1"/>
    <xf numFmtId="164" fontId="1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C467-D3A9-4317-9FDE-BE1CACE358CC}">
  <sheetPr>
    <pageSetUpPr fitToPage="1"/>
  </sheetPr>
  <dimension ref="A1:L47"/>
  <sheetViews>
    <sheetView tabSelected="1" workbookViewId="0">
      <pane xSplit="1" topLeftCell="B1" activePane="topRight" state="frozen"/>
      <selection pane="topRight" activeCell="P39" sqref="P39"/>
    </sheetView>
  </sheetViews>
  <sheetFormatPr defaultRowHeight="14.5" x14ac:dyDescent="0.35"/>
  <cols>
    <col min="1" max="1" width="27.81640625" bestFit="1" customWidth="1"/>
    <col min="2" max="11" width="14.26953125" style="5" customWidth="1"/>
    <col min="12" max="12" width="14.26953125" customWidth="1"/>
  </cols>
  <sheetData>
    <row r="1" spans="1:12" ht="15.5" x14ac:dyDescent="0.35">
      <c r="A1" s="36" t="s">
        <v>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3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x14ac:dyDescent="0.35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45</v>
      </c>
      <c r="I4" s="6" t="s">
        <v>49</v>
      </c>
      <c r="J4" s="6" t="s">
        <v>7</v>
      </c>
      <c r="K4" s="6" t="s">
        <v>8</v>
      </c>
      <c r="L4" s="9" t="s">
        <v>9</v>
      </c>
    </row>
    <row r="5" spans="1:12" x14ac:dyDescent="0.3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1"/>
    </row>
    <row r="6" spans="1:12" x14ac:dyDescent="0.35">
      <c r="A6" s="3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1"/>
    </row>
    <row r="7" spans="1:12" x14ac:dyDescent="0.35">
      <c r="A7" s="10" t="s">
        <v>11</v>
      </c>
      <c r="B7" s="7">
        <v>0</v>
      </c>
      <c r="C7" s="7">
        <v>0</v>
      </c>
      <c r="D7" s="7">
        <v>17000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0">
        <f t="shared" ref="L7:L14" si="0">SUM(B7:K7)</f>
        <v>17000</v>
      </c>
    </row>
    <row r="8" spans="1:12" x14ac:dyDescent="0.35">
      <c r="A8" s="10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10000</v>
      </c>
      <c r="L8" s="10">
        <f t="shared" si="0"/>
        <v>10000</v>
      </c>
    </row>
    <row r="9" spans="1:12" x14ac:dyDescent="0.35">
      <c r="A9" s="10" t="s">
        <v>13</v>
      </c>
      <c r="B9" s="7">
        <v>0</v>
      </c>
      <c r="C9" s="7">
        <v>0</v>
      </c>
      <c r="D9" s="7">
        <v>0</v>
      </c>
      <c r="E9" s="7">
        <v>3000</v>
      </c>
      <c r="F9" s="7">
        <v>35000</v>
      </c>
      <c r="G9" s="7">
        <v>91000</v>
      </c>
      <c r="H9" s="7">
        <v>14240</v>
      </c>
      <c r="I9" s="7">
        <v>0</v>
      </c>
      <c r="J9" s="7">
        <v>0</v>
      </c>
      <c r="K9" s="7">
        <v>0</v>
      </c>
      <c r="L9" s="10">
        <f t="shared" si="0"/>
        <v>143240</v>
      </c>
    </row>
    <row r="10" spans="1:12" x14ac:dyDescent="0.35">
      <c r="A10" s="10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30000</v>
      </c>
      <c r="L10" s="10">
        <f t="shared" si="0"/>
        <v>30000</v>
      </c>
    </row>
    <row r="11" spans="1:12" x14ac:dyDescent="0.35">
      <c r="A11" s="10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140</v>
      </c>
      <c r="L11" s="10">
        <f t="shared" si="0"/>
        <v>140</v>
      </c>
    </row>
    <row r="12" spans="1:12" x14ac:dyDescent="0.35">
      <c r="A12" s="10" t="s">
        <v>16</v>
      </c>
      <c r="B12" s="7">
        <v>218700</v>
      </c>
      <c r="C12" s="7">
        <v>258710.75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53520</v>
      </c>
      <c r="J12" s="7">
        <v>58709</v>
      </c>
      <c r="K12" s="7">
        <v>0</v>
      </c>
      <c r="L12" s="10">
        <f t="shared" si="0"/>
        <v>589639.75</v>
      </c>
    </row>
    <row r="13" spans="1:12" x14ac:dyDescent="0.35">
      <c r="A13" s="10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500</v>
      </c>
      <c r="L13" s="10">
        <f t="shared" si="0"/>
        <v>500</v>
      </c>
    </row>
    <row r="14" spans="1:12" x14ac:dyDescent="0.35">
      <c r="A14" s="12" t="s">
        <v>18</v>
      </c>
      <c r="B14" s="8">
        <v>218700</v>
      </c>
      <c r="C14" s="8">
        <f>SUM(C7:C13)</f>
        <v>258710.75</v>
      </c>
      <c r="D14" s="8">
        <f t="shared" ref="D14:K14" si="1">SUM(D7:D13)</f>
        <v>17000</v>
      </c>
      <c r="E14" s="8">
        <f t="shared" si="1"/>
        <v>3000</v>
      </c>
      <c r="F14" s="8">
        <f t="shared" si="1"/>
        <v>35000</v>
      </c>
      <c r="G14" s="8">
        <v>91000</v>
      </c>
      <c r="H14" s="8">
        <v>14240</v>
      </c>
      <c r="I14" s="8">
        <v>53520</v>
      </c>
      <c r="J14" s="8">
        <f t="shared" si="1"/>
        <v>58709</v>
      </c>
      <c r="K14" s="8">
        <f t="shared" si="1"/>
        <v>40640</v>
      </c>
      <c r="L14" s="11">
        <f t="shared" si="0"/>
        <v>790519.75</v>
      </c>
    </row>
    <row r="15" spans="1:12" x14ac:dyDescent="0.3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</row>
    <row r="16" spans="1:12" x14ac:dyDescent="0.3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x14ac:dyDescent="0.35">
      <c r="A17" s="3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x14ac:dyDescent="0.35">
      <c r="A18" s="7" t="s">
        <v>20</v>
      </c>
      <c r="B18" s="7">
        <v>0</v>
      </c>
      <c r="C18" s="7"/>
      <c r="D18" s="7">
        <v>0</v>
      </c>
      <c r="E18" s="7">
        <v>0</v>
      </c>
      <c r="F18" s="7">
        <v>0</v>
      </c>
      <c r="G18" s="7">
        <v>-8302</v>
      </c>
      <c r="H18" s="7">
        <v>0</v>
      </c>
      <c r="I18" s="7">
        <v>0</v>
      </c>
      <c r="J18" s="7">
        <v>0</v>
      </c>
      <c r="K18" s="7">
        <v>0</v>
      </c>
      <c r="L18" s="7">
        <f>SUM(B18:K18)</f>
        <v>-8302</v>
      </c>
    </row>
    <row r="19" spans="1:12" x14ac:dyDescent="0.35">
      <c r="A19" s="7" t="s">
        <v>21</v>
      </c>
      <c r="B19" s="7">
        <v>0</v>
      </c>
      <c r="C19" s="7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-500</v>
      </c>
      <c r="L19" s="7">
        <f>SUM(B19:K19)</f>
        <v>-500</v>
      </c>
    </row>
    <row r="20" spans="1:12" x14ac:dyDescent="0.35">
      <c r="A20" s="7" t="s">
        <v>22</v>
      </c>
      <c r="B20" s="7">
        <v>-90000</v>
      </c>
      <c r="C20" s="7">
        <v>-105000</v>
      </c>
      <c r="D20" s="7">
        <v>-17000</v>
      </c>
      <c r="E20" s="7">
        <v>-3000</v>
      </c>
      <c r="F20" s="7">
        <v>0</v>
      </c>
      <c r="G20" s="7">
        <v>-30000</v>
      </c>
      <c r="H20" s="7">
        <v>0</v>
      </c>
      <c r="I20" s="7">
        <v>0</v>
      </c>
      <c r="J20" s="7">
        <v>0</v>
      </c>
      <c r="K20" s="7">
        <v>0</v>
      </c>
      <c r="L20" s="7">
        <f>SUM(B20:K20)</f>
        <v>-245000</v>
      </c>
    </row>
    <row r="21" spans="1:12" x14ac:dyDescent="0.35">
      <c r="A21" s="7" t="s">
        <v>23</v>
      </c>
      <c r="B21" s="7">
        <v>-11788</v>
      </c>
      <c r="C21" s="7">
        <v>-19009</v>
      </c>
      <c r="D21" s="7">
        <v>0</v>
      </c>
      <c r="E21" s="7">
        <v>0</v>
      </c>
      <c r="F21" s="7">
        <v>-2500</v>
      </c>
      <c r="G21" s="7">
        <v>-7258</v>
      </c>
      <c r="H21" s="7">
        <v>0</v>
      </c>
      <c r="I21" s="7">
        <v>-6833</v>
      </c>
      <c r="J21" s="7">
        <v>-1680</v>
      </c>
      <c r="K21" s="7">
        <v>-2262</v>
      </c>
      <c r="L21" s="7">
        <f>SUM(B21:K21)</f>
        <v>-51330</v>
      </c>
    </row>
    <row r="22" spans="1:12" x14ac:dyDescent="0.35">
      <c r="A22" s="7" t="s">
        <v>44</v>
      </c>
      <c r="B22" s="7">
        <v>0</v>
      </c>
      <c r="C22" s="7"/>
      <c r="D22" s="7">
        <v>0</v>
      </c>
      <c r="E22" s="7">
        <v>0</v>
      </c>
      <c r="F22" s="7">
        <v>0</v>
      </c>
      <c r="G22" s="7">
        <v>-900</v>
      </c>
      <c r="H22" s="7">
        <v>0</v>
      </c>
      <c r="I22" s="7">
        <v>0</v>
      </c>
      <c r="J22" s="7">
        <v>0</v>
      </c>
      <c r="K22" s="7">
        <v>0</v>
      </c>
      <c r="L22" s="7"/>
    </row>
    <row r="23" spans="1:12" x14ac:dyDescent="0.35">
      <c r="A23" s="7" t="s">
        <v>24</v>
      </c>
      <c r="B23" s="7">
        <v>0</v>
      </c>
      <c r="C23" s="7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-5000</v>
      </c>
      <c r="L23" s="7">
        <f>SUM(B23:K23)</f>
        <v>-5000</v>
      </c>
    </row>
    <row r="24" spans="1:12" x14ac:dyDescent="0.35">
      <c r="A24" s="7" t="s">
        <v>25</v>
      </c>
      <c r="B24" s="7">
        <v>0</v>
      </c>
      <c r="C24" s="7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-5000</v>
      </c>
      <c r="L24" s="7">
        <f>SUM(B24:K24)</f>
        <v>-5000</v>
      </c>
    </row>
    <row r="25" spans="1:12" x14ac:dyDescent="0.35">
      <c r="A25" s="7" t="s">
        <v>61</v>
      </c>
      <c r="B25" s="7">
        <v>0</v>
      </c>
      <c r="C25" s="7">
        <v>-20720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</row>
    <row r="26" spans="1:12" x14ac:dyDescent="0.35">
      <c r="A26" s="7" t="s">
        <v>26</v>
      </c>
      <c r="B26" s="7">
        <v>-3000</v>
      </c>
      <c r="C26" s="7"/>
      <c r="D26" s="7">
        <v>0</v>
      </c>
      <c r="E26" s="7">
        <v>0</v>
      </c>
      <c r="F26" s="7">
        <v>0</v>
      </c>
      <c r="G26" s="7">
        <v>-650</v>
      </c>
      <c r="H26" s="7">
        <v>0</v>
      </c>
      <c r="I26" s="7">
        <v>0</v>
      </c>
      <c r="J26" s="7">
        <v>-313</v>
      </c>
      <c r="K26" s="7">
        <v>0</v>
      </c>
      <c r="L26" s="7">
        <f t="shared" ref="L26:L44" si="2">SUM(B26:K26)</f>
        <v>-3963</v>
      </c>
    </row>
    <row r="27" spans="1:12" x14ac:dyDescent="0.35">
      <c r="A27" s="7" t="s">
        <v>27</v>
      </c>
      <c r="B27" s="7">
        <v>0</v>
      </c>
      <c r="C27" s="7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-300</v>
      </c>
      <c r="L27" s="7">
        <f t="shared" si="2"/>
        <v>-300</v>
      </c>
    </row>
    <row r="28" spans="1:12" x14ac:dyDescent="0.35">
      <c r="A28" s="7" t="s">
        <v>28</v>
      </c>
      <c r="B28" s="7">
        <v>-1000</v>
      </c>
      <c r="C28" s="7"/>
      <c r="D28" s="7">
        <v>0</v>
      </c>
      <c r="E28" s="7">
        <v>0</v>
      </c>
      <c r="F28" s="7">
        <v>0</v>
      </c>
      <c r="G28" s="7">
        <v>-150</v>
      </c>
      <c r="H28" s="7">
        <v>0</v>
      </c>
      <c r="I28" s="7">
        <v>0</v>
      </c>
      <c r="J28" s="7">
        <v>0</v>
      </c>
      <c r="K28" s="7">
        <v>0</v>
      </c>
      <c r="L28" s="7">
        <f t="shared" si="2"/>
        <v>-1150</v>
      </c>
    </row>
    <row r="29" spans="1:12" x14ac:dyDescent="0.35">
      <c r="A29" s="7" t="s">
        <v>29</v>
      </c>
      <c r="B29" s="7">
        <v>-1000</v>
      </c>
      <c r="C29" s="7"/>
      <c r="D29" s="7">
        <v>0</v>
      </c>
      <c r="E29" s="7">
        <v>0</v>
      </c>
      <c r="F29" s="7">
        <v>-3000</v>
      </c>
      <c r="G29" s="7">
        <v>-150</v>
      </c>
      <c r="H29" s="7">
        <v>0</v>
      </c>
      <c r="I29" s="7">
        <v>0</v>
      </c>
      <c r="J29" s="7">
        <v>0</v>
      </c>
      <c r="K29" s="7">
        <v>0</v>
      </c>
      <c r="L29" s="7">
        <f t="shared" si="2"/>
        <v>-4150</v>
      </c>
    </row>
    <row r="30" spans="1:12" x14ac:dyDescent="0.35">
      <c r="A30" s="7" t="s">
        <v>30</v>
      </c>
      <c r="B30" s="7">
        <v>0</v>
      </c>
      <c r="C30" s="7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-3000</v>
      </c>
      <c r="L30" s="7">
        <f t="shared" si="2"/>
        <v>-3000</v>
      </c>
    </row>
    <row r="31" spans="1:12" x14ac:dyDescent="0.35">
      <c r="A31" s="7" t="s">
        <v>31</v>
      </c>
      <c r="B31" s="7">
        <v>-8000</v>
      </c>
      <c r="C31" s="7">
        <v>-6700</v>
      </c>
      <c r="D31" s="7">
        <v>0</v>
      </c>
      <c r="E31" s="7">
        <v>0</v>
      </c>
      <c r="F31" s="7">
        <v>-10000</v>
      </c>
      <c r="G31" s="7">
        <v>0</v>
      </c>
      <c r="H31" s="7">
        <v>0</v>
      </c>
      <c r="I31" s="7">
        <v>-1200</v>
      </c>
      <c r="J31" s="7">
        <v>-437</v>
      </c>
      <c r="K31" s="7">
        <v>-4500</v>
      </c>
      <c r="L31" s="7">
        <f t="shared" si="2"/>
        <v>-30837</v>
      </c>
    </row>
    <row r="32" spans="1:12" x14ac:dyDescent="0.35">
      <c r="A32" s="7" t="s">
        <v>32</v>
      </c>
      <c r="B32" s="7">
        <v>0</v>
      </c>
      <c r="C32" s="7"/>
      <c r="D32" s="7">
        <v>0</v>
      </c>
      <c r="E32" s="7">
        <v>0</v>
      </c>
      <c r="F32" s="7">
        <v>-500</v>
      </c>
      <c r="G32" s="7">
        <v>-1050</v>
      </c>
      <c r="H32" s="7">
        <v>0</v>
      </c>
      <c r="I32" s="7">
        <v>0</v>
      </c>
      <c r="J32" s="7">
        <v>0</v>
      </c>
      <c r="K32" s="7">
        <v>-2000</v>
      </c>
      <c r="L32" s="7">
        <f t="shared" si="2"/>
        <v>-3550</v>
      </c>
    </row>
    <row r="33" spans="1:12" x14ac:dyDescent="0.35">
      <c r="A33" s="7" t="s">
        <v>33</v>
      </c>
      <c r="B33" s="7">
        <v>-14868</v>
      </c>
      <c r="C33" s="7"/>
      <c r="D33" s="7">
        <v>0</v>
      </c>
      <c r="E33" s="7">
        <v>0</v>
      </c>
      <c r="F33" s="7">
        <v>0</v>
      </c>
      <c r="G33" s="7">
        <v>-720</v>
      </c>
      <c r="H33" s="7">
        <v>0</v>
      </c>
      <c r="I33" s="7">
        <v>0</v>
      </c>
      <c r="J33" s="7">
        <v>0</v>
      </c>
      <c r="K33" s="7">
        <v>0</v>
      </c>
      <c r="L33" s="7">
        <f t="shared" si="2"/>
        <v>-15588</v>
      </c>
    </row>
    <row r="34" spans="1:12" x14ac:dyDescent="0.35">
      <c r="A34" s="7" t="s">
        <v>34</v>
      </c>
      <c r="B34" s="7">
        <v>-81836</v>
      </c>
      <c r="C34" s="7">
        <v>-95046</v>
      </c>
      <c r="D34" s="7">
        <v>0</v>
      </c>
      <c r="E34" s="7">
        <v>0</v>
      </c>
      <c r="F34" s="7">
        <v>-10000</v>
      </c>
      <c r="G34" s="7">
        <v>-36290</v>
      </c>
      <c r="H34" s="7">
        <v>0</v>
      </c>
      <c r="I34" s="7">
        <v>-34333</v>
      </c>
      <c r="J34" s="7">
        <v>-15625</v>
      </c>
      <c r="K34" s="7">
        <v>-11312</v>
      </c>
      <c r="L34" s="7">
        <f t="shared" si="2"/>
        <v>-284442</v>
      </c>
    </row>
    <row r="35" spans="1:12" x14ac:dyDescent="0.35">
      <c r="A35" s="7" t="s">
        <v>35</v>
      </c>
      <c r="B35" s="7">
        <v>-2500</v>
      </c>
      <c r="C35" s="7">
        <v>-4045.75</v>
      </c>
      <c r="D35" s="7">
        <v>0</v>
      </c>
      <c r="E35" s="7">
        <v>0</v>
      </c>
      <c r="F35" s="7">
        <v>-1000</v>
      </c>
      <c r="G35" s="7">
        <v>-1250</v>
      </c>
      <c r="H35" s="7">
        <v>0</v>
      </c>
      <c r="I35" s="7">
        <v>-6962</v>
      </c>
      <c r="J35" s="7">
        <v>-406</v>
      </c>
      <c r="K35" s="7">
        <v>0</v>
      </c>
      <c r="L35" s="7">
        <f t="shared" si="2"/>
        <v>-16163.75</v>
      </c>
    </row>
    <row r="36" spans="1:12" x14ac:dyDescent="0.35">
      <c r="A36" s="7" t="s">
        <v>36</v>
      </c>
      <c r="B36" s="7">
        <v>-2300</v>
      </c>
      <c r="C36" s="7">
        <v>-1200</v>
      </c>
      <c r="D36" s="7">
        <v>0</v>
      </c>
      <c r="E36" s="7">
        <v>0</v>
      </c>
      <c r="F36" s="7">
        <v>0</v>
      </c>
      <c r="G36" s="7">
        <v>-1080</v>
      </c>
      <c r="H36" s="7">
        <v>0</v>
      </c>
      <c r="I36" s="7">
        <v>0</v>
      </c>
      <c r="J36" s="7">
        <v>0</v>
      </c>
      <c r="K36" s="7">
        <v>0</v>
      </c>
      <c r="L36" s="7">
        <f t="shared" si="2"/>
        <v>-4580</v>
      </c>
    </row>
    <row r="37" spans="1:12" x14ac:dyDescent="0.35">
      <c r="A37" s="7" t="s">
        <v>37</v>
      </c>
      <c r="B37" s="7">
        <v>-2408</v>
      </c>
      <c r="C37" s="7">
        <v>-6990</v>
      </c>
      <c r="D37" s="7">
        <v>0</v>
      </c>
      <c r="E37" s="7">
        <v>0</v>
      </c>
      <c r="F37" s="7">
        <v>0</v>
      </c>
      <c r="G37" s="7">
        <v>-3200</v>
      </c>
      <c r="H37" s="7">
        <v>0</v>
      </c>
      <c r="I37" s="7">
        <v>-4192</v>
      </c>
      <c r="J37" s="7">
        <v>-1420</v>
      </c>
      <c r="K37" s="7">
        <v>-5766</v>
      </c>
      <c r="L37" s="7">
        <f t="shared" si="2"/>
        <v>-23976</v>
      </c>
    </row>
    <row r="38" spans="1:12" x14ac:dyDescent="0.35">
      <c r="A38" s="7" t="s">
        <v>38</v>
      </c>
      <c r="B38" s="7">
        <v>0</v>
      </c>
      <c r="C38" s="7"/>
      <c r="D38" s="7">
        <v>0</v>
      </c>
      <c r="E38" s="7">
        <v>0</v>
      </c>
      <c r="F38" s="7">
        <v>-3750</v>
      </c>
      <c r="G38" s="7">
        <v>0</v>
      </c>
      <c r="H38" s="7">
        <v>0</v>
      </c>
      <c r="I38" s="7">
        <v>0</v>
      </c>
      <c r="J38" s="7">
        <v>-1464</v>
      </c>
      <c r="K38" s="7">
        <v>0</v>
      </c>
      <c r="L38" s="7">
        <f t="shared" si="2"/>
        <v>-5214</v>
      </c>
    </row>
    <row r="39" spans="1:12" x14ac:dyDescent="0.35">
      <c r="A39" s="7" t="s">
        <v>39</v>
      </c>
      <c r="B39" s="7">
        <v>0</v>
      </c>
      <c r="C39" s="7"/>
      <c r="D39" s="7">
        <v>0</v>
      </c>
      <c r="E39" s="7">
        <v>0</v>
      </c>
      <c r="F39" s="7">
        <v>-500</v>
      </c>
      <c r="G39" s="7">
        <v>0</v>
      </c>
      <c r="H39" s="7">
        <v>0</v>
      </c>
      <c r="I39" s="7">
        <v>0</v>
      </c>
      <c r="J39" s="7">
        <v>-1000</v>
      </c>
      <c r="K39" s="7">
        <v>0</v>
      </c>
      <c r="L39" s="7">
        <f t="shared" si="2"/>
        <v>-1500</v>
      </c>
    </row>
    <row r="40" spans="1:12" x14ac:dyDescent="0.35">
      <c r="A40" s="7" t="s">
        <v>40</v>
      </c>
      <c r="B40" s="7">
        <v>0</v>
      </c>
      <c r="C40" s="7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-34452</v>
      </c>
      <c r="K40" s="7">
        <v>0</v>
      </c>
      <c r="L40" s="7">
        <f t="shared" si="2"/>
        <v>-34452</v>
      </c>
    </row>
    <row r="41" spans="1:12" x14ac:dyDescent="0.35">
      <c r="A41" s="7" t="s">
        <v>41</v>
      </c>
      <c r="B41" s="7">
        <v>0</v>
      </c>
      <c r="C41" s="7"/>
      <c r="D41" s="7">
        <v>0</v>
      </c>
      <c r="E41" s="7">
        <v>0</v>
      </c>
      <c r="F41" s="7">
        <v>-3750</v>
      </c>
      <c r="G41" s="7">
        <v>0</v>
      </c>
      <c r="H41" s="7">
        <v>0</v>
      </c>
      <c r="I41" s="7">
        <v>0</v>
      </c>
      <c r="J41" s="7">
        <v>-1912</v>
      </c>
      <c r="K41" s="7">
        <v>0</v>
      </c>
      <c r="L41" s="7">
        <f t="shared" si="2"/>
        <v>-5662</v>
      </c>
    </row>
    <row r="42" spans="1:12" x14ac:dyDescent="0.35">
      <c r="A42" s="7" t="s">
        <v>46</v>
      </c>
      <c r="B42" s="7">
        <v>0</v>
      </c>
      <c r="C42" s="7"/>
      <c r="D42" s="7">
        <v>0</v>
      </c>
      <c r="E42" s="7">
        <v>0</v>
      </c>
      <c r="F42" s="7">
        <v>0</v>
      </c>
      <c r="G42" s="7">
        <v>0</v>
      </c>
      <c r="H42" s="7">
        <v>-11340</v>
      </c>
      <c r="I42" s="7">
        <v>0</v>
      </c>
      <c r="J42" s="7">
        <v>0</v>
      </c>
      <c r="K42" s="7">
        <v>0</v>
      </c>
      <c r="L42" s="7">
        <f t="shared" si="2"/>
        <v>-11340</v>
      </c>
    </row>
    <row r="43" spans="1:12" x14ac:dyDescent="0.35">
      <c r="A43" s="7" t="s">
        <v>47</v>
      </c>
      <c r="B43" s="7">
        <v>0</v>
      </c>
      <c r="C43" s="7"/>
      <c r="D43" s="7">
        <v>0</v>
      </c>
      <c r="E43" s="7">
        <v>0</v>
      </c>
      <c r="F43" s="7">
        <v>0</v>
      </c>
      <c r="G43" s="7">
        <v>0</v>
      </c>
      <c r="H43" s="7">
        <v>-2400</v>
      </c>
      <c r="I43" s="7">
        <v>0</v>
      </c>
      <c r="J43" s="7">
        <v>0</v>
      </c>
      <c r="K43" s="7">
        <v>-500</v>
      </c>
      <c r="L43" s="7">
        <f t="shared" si="2"/>
        <v>-2900</v>
      </c>
    </row>
    <row r="44" spans="1:12" x14ac:dyDescent="0.35">
      <c r="A44" s="7" t="s">
        <v>48</v>
      </c>
      <c r="B44" s="7">
        <v>0</v>
      </c>
      <c r="C44" s="7"/>
      <c r="D44" s="7">
        <v>0</v>
      </c>
      <c r="E44" s="7">
        <v>0</v>
      </c>
      <c r="F44" s="7">
        <v>0</v>
      </c>
      <c r="G44" s="7">
        <v>0</v>
      </c>
      <c r="H44" s="7">
        <v>-500</v>
      </c>
      <c r="I44" s="7">
        <v>0</v>
      </c>
      <c r="J44" s="7">
        <v>0</v>
      </c>
      <c r="K44" s="7">
        <v>-500</v>
      </c>
      <c r="L44" s="7">
        <f t="shared" si="2"/>
        <v>-1000</v>
      </c>
    </row>
    <row r="45" spans="1:12" x14ac:dyDescent="0.35">
      <c r="A45" s="24" t="s">
        <v>42</v>
      </c>
      <c r="B45" s="8">
        <f>SUM(B18:B44)</f>
        <v>-218700</v>
      </c>
      <c r="C45" s="8">
        <f t="shared" ref="B45:G45" si="3">SUM(C18:C41)</f>
        <v>-258710.75</v>
      </c>
      <c r="D45" s="8">
        <f>SUM(D18:D44)</f>
        <v>-17000</v>
      </c>
      <c r="E45" s="8">
        <f>SUM(E18:E44)</f>
        <v>-3000</v>
      </c>
      <c r="F45" s="8">
        <f>SUM(F18:F44)</f>
        <v>-35000</v>
      </c>
      <c r="G45" s="8">
        <f>SUM(G18:G44)</f>
        <v>-91000</v>
      </c>
      <c r="H45" s="8">
        <f>SUM(H18:H44)</f>
        <v>-14240</v>
      </c>
      <c r="I45" s="8">
        <f>SUM(I18:I44)</f>
        <v>-53520</v>
      </c>
      <c r="J45" s="8">
        <f>SUM(J18:J44)</f>
        <v>-58709</v>
      </c>
      <c r="K45" s="8">
        <f>SUM(K18:K44)</f>
        <v>-40640</v>
      </c>
      <c r="L45" s="8">
        <f>SUM(B45:K45)</f>
        <v>-790519.75</v>
      </c>
    </row>
    <row r="46" spans="1:12" x14ac:dyDescent="0.3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1"/>
    </row>
    <row r="47" spans="1:12" x14ac:dyDescent="0.35">
      <c r="A47" s="12" t="s">
        <v>43</v>
      </c>
      <c r="B47" s="8">
        <f t="shared" ref="B47:H47" si="4">B14+B45</f>
        <v>0</v>
      </c>
      <c r="C47" s="8">
        <f t="shared" si="4"/>
        <v>0</v>
      </c>
      <c r="D47" s="8">
        <f t="shared" si="4"/>
        <v>0</v>
      </c>
      <c r="E47" s="8">
        <f t="shared" si="4"/>
        <v>0</v>
      </c>
      <c r="F47" s="8">
        <f t="shared" si="4"/>
        <v>0</v>
      </c>
      <c r="G47" s="8">
        <f t="shared" si="4"/>
        <v>0</v>
      </c>
      <c r="H47" s="8">
        <f t="shared" si="4"/>
        <v>0</v>
      </c>
      <c r="I47" s="8">
        <f>I14+I45</f>
        <v>0</v>
      </c>
      <c r="J47" s="8">
        <f>J14+J45</f>
        <v>0</v>
      </c>
      <c r="K47" s="8">
        <f>K14+K45</f>
        <v>0</v>
      </c>
      <c r="L47" s="11">
        <f>L14+L45</f>
        <v>0</v>
      </c>
    </row>
  </sheetData>
  <mergeCells count="2">
    <mergeCell ref="A1:L1"/>
    <mergeCell ref="A2:L2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A5C5-D703-4A56-8FE2-88BAC25688AA}">
  <dimension ref="A1:C31"/>
  <sheetViews>
    <sheetView workbookViewId="0">
      <selection activeCell="H26" sqref="H26"/>
    </sheetView>
  </sheetViews>
  <sheetFormatPr defaultRowHeight="14.5" x14ac:dyDescent="0.35"/>
  <cols>
    <col min="1" max="1" width="29.26953125" bestFit="1" customWidth="1"/>
    <col min="2" max="2" width="10.81640625" bestFit="1" customWidth="1"/>
  </cols>
  <sheetData>
    <row r="1" spans="1:2" x14ac:dyDescent="0.35">
      <c r="A1" s="25" t="s">
        <v>62</v>
      </c>
    </row>
    <row r="3" spans="1:2" x14ac:dyDescent="0.35">
      <c r="A3" s="27" t="s">
        <v>50</v>
      </c>
      <c r="B3" s="35"/>
    </row>
    <row r="4" spans="1:2" x14ac:dyDescent="0.35">
      <c r="A4" s="28" t="s">
        <v>51</v>
      </c>
      <c r="B4" s="29">
        <v>95046</v>
      </c>
    </row>
    <row r="5" spans="1:2" x14ac:dyDescent="0.35">
      <c r="A5" s="28" t="s">
        <v>52</v>
      </c>
      <c r="B5" s="29">
        <v>19009</v>
      </c>
    </row>
    <row r="6" spans="1:2" x14ac:dyDescent="0.35">
      <c r="A6" s="27" t="s">
        <v>31</v>
      </c>
      <c r="B6" s="35"/>
    </row>
    <row r="7" spans="1:2" x14ac:dyDescent="0.35">
      <c r="A7" s="28" t="s">
        <v>63</v>
      </c>
      <c r="B7" s="29">
        <v>6700</v>
      </c>
    </row>
    <row r="8" spans="1:2" x14ac:dyDescent="0.35">
      <c r="A8" s="30" t="s">
        <v>53</v>
      </c>
      <c r="B8" s="35"/>
    </row>
    <row r="9" spans="1:2" x14ac:dyDescent="0.35">
      <c r="A9" s="28" t="s">
        <v>53</v>
      </c>
      <c r="B9" s="31">
        <v>3625.75</v>
      </c>
    </row>
    <row r="10" spans="1:2" x14ac:dyDescent="0.35">
      <c r="A10" s="28" t="s">
        <v>64</v>
      </c>
      <c r="B10" s="29">
        <v>200</v>
      </c>
    </row>
    <row r="11" spans="1:2" x14ac:dyDescent="0.35">
      <c r="A11" s="28" t="s">
        <v>65</v>
      </c>
      <c r="B11" s="29">
        <v>220</v>
      </c>
    </row>
    <row r="12" spans="1:2" x14ac:dyDescent="0.35">
      <c r="A12" s="30" t="s">
        <v>66</v>
      </c>
      <c r="B12" s="29">
        <v>6990</v>
      </c>
    </row>
    <row r="13" spans="1:2" x14ac:dyDescent="0.35">
      <c r="A13" s="30" t="s">
        <v>60</v>
      </c>
      <c r="B13" s="29">
        <v>105000</v>
      </c>
    </row>
    <row r="14" spans="1:2" x14ac:dyDescent="0.35">
      <c r="A14" s="30" t="s">
        <v>67</v>
      </c>
      <c r="B14" s="35"/>
    </row>
    <row r="15" spans="1:2" x14ac:dyDescent="0.35">
      <c r="A15" s="32" t="s">
        <v>36</v>
      </c>
      <c r="B15" s="29">
        <v>1200</v>
      </c>
    </row>
    <row r="16" spans="1:2" x14ac:dyDescent="0.35">
      <c r="A16" s="30" t="s">
        <v>61</v>
      </c>
      <c r="B16" s="35"/>
    </row>
    <row r="17" spans="1:3" x14ac:dyDescent="0.35">
      <c r="A17" s="32" t="s">
        <v>68</v>
      </c>
      <c r="B17" s="33">
        <v>325</v>
      </c>
      <c r="C17" s="26"/>
    </row>
    <row r="18" spans="1:3" x14ac:dyDescent="0.35">
      <c r="A18" s="32" t="s">
        <v>55</v>
      </c>
      <c r="B18" s="33">
        <v>6864</v>
      </c>
      <c r="C18" s="26"/>
    </row>
    <row r="19" spans="1:3" x14ac:dyDescent="0.35">
      <c r="A19" s="32" t="s">
        <v>69</v>
      </c>
      <c r="B19" s="33">
        <v>572</v>
      </c>
      <c r="C19" s="26"/>
    </row>
    <row r="20" spans="1:3" x14ac:dyDescent="0.35">
      <c r="A20" s="32" t="s">
        <v>70</v>
      </c>
      <c r="B20" s="33">
        <v>1056</v>
      </c>
      <c r="C20" s="26"/>
    </row>
    <row r="21" spans="1:3" x14ac:dyDescent="0.35">
      <c r="A21" s="32" t="s">
        <v>71</v>
      </c>
      <c r="B21" s="33">
        <v>6600</v>
      </c>
      <c r="C21" s="26"/>
    </row>
    <row r="22" spans="1:3" x14ac:dyDescent="0.35">
      <c r="A22" s="32" t="s">
        <v>72</v>
      </c>
      <c r="B22" s="33">
        <v>237</v>
      </c>
      <c r="C22" s="26"/>
    </row>
    <row r="23" spans="1:3" x14ac:dyDescent="0.35">
      <c r="A23" s="32" t="s">
        <v>73</v>
      </c>
      <c r="B23" s="33">
        <v>783</v>
      </c>
      <c r="C23" s="26"/>
    </row>
    <row r="24" spans="1:3" x14ac:dyDescent="0.35">
      <c r="A24" s="32" t="s">
        <v>74</v>
      </c>
      <c r="B24" s="33">
        <v>161</v>
      </c>
      <c r="C24" s="26"/>
    </row>
    <row r="25" spans="1:3" x14ac:dyDescent="0.35">
      <c r="A25" s="32" t="s">
        <v>75</v>
      </c>
      <c r="B25" s="33">
        <v>348</v>
      </c>
      <c r="C25" s="26"/>
    </row>
    <row r="26" spans="1:3" x14ac:dyDescent="0.35">
      <c r="A26" s="32" t="s">
        <v>76</v>
      </c>
      <c r="B26" s="33">
        <v>58</v>
      </c>
      <c r="C26" s="26"/>
    </row>
    <row r="27" spans="1:3" x14ac:dyDescent="0.35">
      <c r="A27" s="32" t="s">
        <v>77</v>
      </c>
      <c r="B27" s="33">
        <v>398</v>
      </c>
      <c r="C27" s="26"/>
    </row>
    <row r="28" spans="1:3" x14ac:dyDescent="0.35">
      <c r="A28" s="32" t="s">
        <v>26</v>
      </c>
      <c r="B28" s="33">
        <v>1936</v>
      </c>
      <c r="C28" s="26"/>
    </row>
    <row r="29" spans="1:3" x14ac:dyDescent="0.35">
      <c r="A29" s="32" t="s">
        <v>78</v>
      </c>
      <c r="B29" s="34">
        <v>220</v>
      </c>
      <c r="C29" s="26"/>
    </row>
    <row r="30" spans="1:3" x14ac:dyDescent="0.35">
      <c r="A30" s="32" t="s">
        <v>79</v>
      </c>
      <c r="B30" s="34">
        <v>1162</v>
      </c>
      <c r="C30" s="26"/>
    </row>
    <row r="31" spans="1:3" x14ac:dyDescent="0.35">
      <c r="B31" s="26">
        <f>SUM(B4:B30)</f>
        <v>258710.75</v>
      </c>
      <c r="C31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1FE4-9497-4FEE-8E83-C8CC565941EB}">
  <dimension ref="A1:B24"/>
  <sheetViews>
    <sheetView workbookViewId="0">
      <selection activeCell="F15" sqref="F15"/>
    </sheetView>
  </sheetViews>
  <sheetFormatPr defaultRowHeight="14.5" x14ac:dyDescent="0.35"/>
  <cols>
    <col min="1" max="1" width="31.1796875" bestFit="1" customWidth="1"/>
    <col min="2" max="2" width="9.08984375" style="13" bestFit="1" customWidth="1"/>
  </cols>
  <sheetData>
    <row r="1" spans="1:2" ht="15.5" x14ac:dyDescent="0.35">
      <c r="A1" s="16" t="s">
        <v>81</v>
      </c>
      <c r="B1" s="15"/>
    </row>
    <row r="2" spans="1:2" ht="15.5" x14ac:dyDescent="0.35">
      <c r="A2" s="16"/>
      <c r="B2" s="15"/>
    </row>
    <row r="3" spans="1:2" ht="15.5" x14ac:dyDescent="0.35">
      <c r="A3" s="17" t="s">
        <v>50</v>
      </c>
      <c r="B3" s="21"/>
    </row>
    <row r="4" spans="1:2" ht="15.5" x14ac:dyDescent="0.35">
      <c r="A4" s="19" t="s">
        <v>51</v>
      </c>
      <c r="B4" s="18">
        <v>81836</v>
      </c>
    </row>
    <row r="5" spans="1:2" ht="15.5" x14ac:dyDescent="0.35">
      <c r="A5" s="19" t="s">
        <v>52</v>
      </c>
      <c r="B5" s="18">
        <v>11788</v>
      </c>
    </row>
    <row r="6" spans="1:2" ht="15.5" x14ac:dyDescent="0.35">
      <c r="A6" s="17" t="s">
        <v>31</v>
      </c>
      <c r="B6" s="18">
        <v>8000</v>
      </c>
    </row>
    <row r="7" spans="1:2" ht="15.5" x14ac:dyDescent="0.35">
      <c r="A7" s="20" t="s">
        <v>53</v>
      </c>
      <c r="B7" s="22"/>
    </row>
    <row r="8" spans="1:2" ht="15.5" x14ac:dyDescent="0.35">
      <c r="A8" s="19" t="s">
        <v>53</v>
      </c>
      <c r="B8" s="18">
        <v>2500</v>
      </c>
    </row>
    <row r="9" spans="1:2" ht="15.5" x14ac:dyDescent="0.35">
      <c r="A9" s="19" t="s">
        <v>36</v>
      </c>
      <c r="B9" s="18">
        <v>2300</v>
      </c>
    </row>
    <row r="10" spans="1:2" ht="15.5" x14ac:dyDescent="0.35">
      <c r="A10" s="19" t="s">
        <v>54</v>
      </c>
      <c r="B10" s="18">
        <v>1000</v>
      </c>
    </row>
    <row r="11" spans="1:2" ht="15.5" x14ac:dyDescent="0.35">
      <c r="A11" s="19" t="s">
        <v>55</v>
      </c>
      <c r="B11" s="18">
        <v>14868</v>
      </c>
    </row>
    <row r="12" spans="1:2" ht="15.5" x14ac:dyDescent="0.35">
      <c r="A12" s="19" t="s">
        <v>56</v>
      </c>
      <c r="B12" s="18">
        <v>1000</v>
      </c>
    </row>
    <row r="13" spans="1:2" ht="15.5" x14ac:dyDescent="0.35">
      <c r="A13" s="17" t="s">
        <v>57</v>
      </c>
      <c r="B13" s="22"/>
    </row>
    <row r="14" spans="1:2" ht="15.5" x14ac:dyDescent="0.35">
      <c r="A14" s="19" t="s">
        <v>58</v>
      </c>
      <c r="B14" s="18">
        <v>1200</v>
      </c>
    </row>
    <row r="15" spans="1:2" ht="15.5" x14ac:dyDescent="0.35">
      <c r="A15" s="19" t="s">
        <v>59</v>
      </c>
      <c r="B15" s="18">
        <v>1208</v>
      </c>
    </row>
    <row r="16" spans="1:2" ht="15.5" x14ac:dyDescent="0.35">
      <c r="A16" s="17" t="s">
        <v>26</v>
      </c>
      <c r="B16" s="18">
        <v>3000</v>
      </c>
    </row>
    <row r="17" spans="1:2" ht="15.5" x14ac:dyDescent="0.35">
      <c r="A17" s="17" t="s">
        <v>60</v>
      </c>
      <c r="B17" s="18">
        <v>90000</v>
      </c>
    </row>
    <row r="18" spans="1:2" ht="15.5" x14ac:dyDescent="0.35">
      <c r="A18" s="14"/>
      <c r="B18" s="23">
        <f>SUM(B3:B17)</f>
        <v>218700</v>
      </c>
    </row>
    <row r="19" spans="1:2" ht="15.5" x14ac:dyDescent="0.35">
      <c r="A19" s="14"/>
      <c r="B19" s="15"/>
    </row>
    <row r="20" spans="1:2" ht="15.5" x14ac:dyDescent="0.35">
      <c r="A20" s="14"/>
      <c r="B20" s="15"/>
    </row>
    <row r="21" spans="1:2" ht="15.5" x14ac:dyDescent="0.35">
      <c r="A21" s="14"/>
      <c r="B21" s="15"/>
    </row>
    <row r="22" spans="1:2" ht="15.5" x14ac:dyDescent="0.35">
      <c r="A22" s="14"/>
      <c r="B22" s="15"/>
    </row>
    <row r="23" spans="1:2" ht="15.5" x14ac:dyDescent="0.35">
      <c r="A23" s="14"/>
      <c r="B23" s="15"/>
    </row>
    <row r="24" spans="1:2" ht="15.5" x14ac:dyDescent="0.35">
      <c r="A24" s="14"/>
      <c r="B24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Budget</vt:lpstr>
      <vt:lpstr>TCAD</vt:lpstr>
      <vt:lpstr>RVP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cp:lastPrinted>2020-05-04T20:17:27Z</cp:lastPrinted>
  <dcterms:created xsi:type="dcterms:W3CDTF">2019-08-28T14:29:47Z</dcterms:created>
  <dcterms:modified xsi:type="dcterms:W3CDTF">2021-11-24T23:42:30Z</dcterms:modified>
</cp:coreProperties>
</file>