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40" windowHeight="125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0" i="1" l="1"/>
  <c r="G59" i="1"/>
  <c r="G71" i="1"/>
  <c r="G70" i="1"/>
  <c r="G53" i="1"/>
  <c r="G9" i="1"/>
  <c r="G65" i="1"/>
  <c r="G51" i="1"/>
  <c r="G48" i="1"/>
  <c r="G30" i="1"/>
  <c r="G27" i="1"/>
  <c r="G24" i="1"/>
  <c r="G7" i="1"/>
  <c r="G12" i="1"/>
  <c r="G20" i="1"/>
  <c r="G32" i="1" l="1"/>
  <c r="G34" i="1" s="1"/>
  <c r="G73" i="1"/>
  <c r="G75" i="1" l="1"/>
  <c r="G78" i="1" s="1"/>
</calcChain>
</file>

<file path=xl/sharedStrings.xml><?xml version="1.0" encoding="utf-8"?>
<sst xmlns="http://schemas.openxmlformats.org/spreadsheetml/2006/main" count="69" uniqueCount="69">
  <si>
    <t>43400 Direct Public Support</t>
  </si>
  <si>
    <t>43410 Corp. and Org. Contributions</t>
  </si>
  <si>
    <t>43700 Local Government Support</t>
  </si>
  <si>
    <t>43900 Grant funding</t>
  </si>
  <si>
    <t>44800 Indirect Public Support</t>
  </si>
  <si>
    <t>46400 Other Types of Income</t>
  </si>
  <si>
    <t>47200 Program Income</t>
  </si>
  <si>
    <t>Expenditures</t>
  </si>
  <si>
    <t>50010 Payroll Expenses</t>
  </si>
  <si>
    <t>50020 Office Expenses</t>
  </si>
  <si>
    <t>50030 Interest and Bank Fees</t>
  </si>
  <si>
    <t>50050 Occupancy</t>
  </si>
  <si>
    <t>60000 Public Relations</t>
  </si>
  <si>
    <t>60010 Professional fees</t>
  </si>
  <si>
    <t>Kymari House 2022 Budget</t>
  </si>
  <si>
    <t>43413 Exchange Club</t>
  </si>
  <si>
    <t xml:space="preserve">Total 43410 Corp. and Org. Contributions </t>
  </si>
  <si>
    <t xml:space="preserve">43450 Individ, Business Contributions </t>
  </si>
  <si>
    <t>Total 43400 Direct Public Support</t>
  </si>
  <si>
    <t xml:space="preserve">43704 Rutherford County </t>
  </si>
  <si>
    <t xml:space="preserve">Total 43700 Local Government Support </t>
  </si>
  <si>
    <t xml:space="preserve">43904 Baptist Healing Fund </t>
  </si>
  <si>
    <t xml:space="preserve">43905 CDBG </t>
  </si>
  <si>
    <t xml:space="preserve">43910 TN Admin Office of the Courts </t>
  </si>
  <si>
    <t xml:space="preserve">43926 Benevity Fund </t>
  </si>
  <si>
    <t xml:space="preserve">Total 43900 Grant funding </t>
  </si>
  <si>
    <t xml:space="preserve">44805 United Way </t>
  </si>
  <si>
    <t xml:space="preserve">44807 MTEMC Sharing Change </t>
  </si>
  <si>
    <t xml:space="preserve">Total 44800 Indirect Public Support </t>
  </si>
  <si>
    <t xml:space="preserve">46410 Special events </t>
  </si>
  <si>
    <t xml:space="preserve">Total 46400 Other Types of Income </t>
  </si>
  <si>
    <t xml:space="preserve">47210 Supervised Visitation Fees </t>
  </si>
  <si>
    <t xml:space="preserve">Total 47200 Program Income </t>
  </si>
  <si>
    <t xml:space="preserve">Total Revenue </t>
  </si>
  <si>
    <t xml:space="preserve">GROSS PROFIT </t>
  </si>
  <si>
    <t xml:space="preserve">50000 Contract wages </t>
  </si>
  <si>
    <t>50013 Salary</t>
  </si>
  <si>
    <t xml:space="preserve">50017 Monitors </t>
  </si>
  <si>
    <t xml:space="preserve">Taxes </t>
  </si>
  <si>
    <t>Total 50010 Payroll Expenses</t>
  </si>
  <si>
    <t xml:space="preserve">50022 Office Supplies </t>
  </si>
  <si>
    <t xml:space="preserve">50023 Postage </t>
  </si>
  <si>
    <t xml:space="preserve">50024 Telephone/internet </t>
  </si>
  <si>
    <t xml:space="preserve">50025 Printing </t>
  </si>
  <si>
    <t xml:space="preserve">Total 50020 Office Expenses </t>
  </si>
  <si>
    <t xml:space="preserve">50032 Bank Fees </t>
  </si>
  <si>
    <t xml:space="preserve">Total 50030 Interest and Bank Fees </t>
  </si>
  <si>
    <t xml:space="preserve">50040 Children's Supplies </t>
  </si>
  <si>
    <t xml:space="preserve">50052 Rent </t>
  </si>
  <si>
    <t xml:space="preserve">50056 Utilities </t>
  </si>
  <si>
    <t xml:space="preserve">50057 Alarm/security </t>
  </si>
  <si>
    <t>50058 Insurance</t>
  </si>
  <si>
    <t xml:space="preserve">Total 50050 Occupancy </t>
  </si>
  <si>
    <t xml:space="preserve">50060 Equipment and maintenance </t>
  </si>
  <si>
    <t>50080 Travel</t>
  </si>
  <si>
    <t xml:space="preserve">60003 Advertising </t>
  </si>
  <si>
    <t xml:space="preserve">60006 Website </t>
  </si>
  <si>
    <t xml:space="preserve">Total 60000 Public Relations </t>
  </si>
  <si>
    <t xml:space="preserve">60011 Dues and memberships </t>
  </si>
  <si>
    <t xml:space="preserve">60012 Licensing and education </t>
  </si>
  <si>
    <t xml:space="preserve">60013 Other Professional Fees </t>
  </si>
  <si>
    <t xml:space="preserve">Total 60010 Professional fees </t>
  </si>
  <si>
    <t>70000 Special Event Expenses</t>
  </si>
  <si>
    <t>Total Expenditures</t>
  </si>
  <si>
    <t xml:space="preserve">NET OPERATING REVENUE </t>
  </si>
  <si>
    <t>NET REVENUE</t>
  </si>
  <si>
    <t>TN Admin Office of the Courts (AV Grant)</t>
  </si>
  <si>
    <t>urts (PEMF Grant)</t>
  </si>
  <si>
    <t>Predators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</si>
</sst>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01F1E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0" fillId="2" borderId="0" xfId="1" applyFont="1" applyFill="1"/>
    <xf numFmtId="44" fontId="0" fillId="0" borderId="0" xfId="1" applyFont="1" applyFill="1"/>
    <xf numFmtId="0" fontId="0" fillId="2" borderId="0" xfId="0" applyFill="1"/>
    <xf numFmtId="8" fontId="0" fillId="2" borderId="0" xfId="1" applyNumberFormat="1" applyFont="1" applyFill="1"/>
    <xf numFmtId="8" fontId="2" fillId="0" borderId="0" xfId="1" applyNumberFormat="1" applyFont="1"/>
    <xf numFmtId="8" fontId="2" fillId="2" borderId="0" xfId="1" applyNumberFormat="1" applyFont="1" applyFill="1"/>
    <xf numFmtId="44" fontId="2" fillId="2" borderId="0" xfId="1" applyFont="1" applyFill="1"/>
    <xf numFmtId="8" fontId="3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8"/>
  <sheetViews>
    <sheetView tabSelected="1" topLeftCell="B48" workbookViewId="0">
      <selection activeCell="H41" sqref="H41"/>
    </sheetView>
  </sheetViews>
  <sheetFormatPr defaultRowHeight="15" x14ac:dyDescent="0.25"/>
  <cols>
    <col min="5" max="5" width="37.5703125" customWidth="1"/>
    <col min="6" max="6" width="12.7109375" bestFit="1" customWidth="1"/>
    <col min="7" max="7" width="12.5703125" bestFit="1" customWidth="1"/>
  </cols>
  <sheetData>
    <row r="2" spans="2:7" x14ac:dyDescent="0.25">
      <c r="B2" s="13" t="s">
        <v>14</v>
      </c>
      <c r="C2" s="13"/>
      <c r="D2" s="13"/>
      <c r="E2" s="13"/>
      <c r="F2" s="13"/>
      <c r="G2" s="13"/>
    </row>
    <row r="3" spans="2:7" x14ac:dyDescent="0.25">
      <c r="B3" s="13"/>
      <c r="C3" s="13"/>
      <c r="D3" s="13"/>
      <c r="E3" s="13"/>
      <c r="F3" s="13"/>
      <c r="G3" s="13"/>
    </row>
    <row r="4" spans="2:7" s="2" customFormat="1" ht="14.45" x14ac:dyDescent="0.3">
      <c r="B4" s="2" t="s">
        <v>0</v>
      </c>
      <c r="F4" s="3"/>
    </row>
    <row r="5" spans="2:7" ht="14.45" x14ac:dyDescent="0.3">
      <c r="B5" t="s">
        <v>1</v>
      </c>
      <c r="F5" s="1"/>
    </row>
    <row r="6" spans="2:7" ht="14.45" x14ac:dyDescent="0.3">
      <c r="B6" t="s">
        <v>15</v>
      </c>
      <c r="F6" s="1">
        <v>4500</v>
      </c>
      <c r="G6" s="1"/>
    </row>
    <row r="7" spans="2:7" s="2" customFormat="1" ht="14.45" x14ac:dyDescent="0.3">
      <c r="B7" s="2" t="s">
        <v>16</v>
      </c>
      <c r="F7" s="3">
        <v>0</v>
      </c>
      <c r="G7" s="3">
        <f>F6</f>
        <v>4500</v>
      </c>
    </row>
    <row r="8" spans="2:7" ht="14.45" x14ac:dyDescent="0.3">
      <c r="B8" t="s">
        <v>17</v>
      </c>
      <c r="F8" s="1">
        <v>8600</v>
      </c>
      <c r="G8" s="1"/>
    </row>
    <row r="9" spans="2:7" s="2" customFormat="1" ht="14.45" x14ac:dyDescent="0.3">
      <c r="B9" s="2" t="s">
        <v>18</v>
      </c>
      <c r="F9" s="3">
        <v>0</v>
      </c>
      <c r="G9" s="3">
        <f>F8</f>
        <v>8600</v>
      </c>
    </row>
    <row r="10" spans="2:7" ht="14.45" x14ac:dyDescent="0.3">
      <c r="B10" t="s">
        <v>2</v>
      </c>
      <c r="F10" s="1"/>
      <c r="G10" s="1"/>
    </row>
    <row r="11" spans="2:7" ht="14.45" x14ac:dyDescent="0.3">
      <c r="B11" t="s">
        <v>19</v>
      </c>
      <c r="F11" s="1">
        <v>4500</v>
      </c>
      <c r="G11" s="1"/>
    </row>
    <row r="12" spans="2:7" s="2" customFormat="1" ht="14.45" x14ac:dyDescent="0.3">
      <c r="B12" s="2" t="s">
        <v>20</v>
      </c>
      <c r="F12" s="3"/>
      <c r="G12" s="3">
        <f>F11</f>
        <v>4500</v>
      </c>
    </row>
    <row r="13" spans="2:7" ht="14.45" x14ac:dyDescent="0.3">
      <c r="B13" s="7" t="s">
        <v>3</v>
      </c>
      <c r="C13" s="7"/>
      <c r="D13" s="7"/>
      <c r="E13" s="7"/>
      <c r="F13" s="5"/>
      <c r="G13" s="1"/>
    </row>
    <row r="14" spans="2:7" ht="14.45" x14ac:dyDescent="0.3">
      <c r="B14" s="7" t="s">
        <v>21</v>
      </c>
      <c r="C14" s="7"/>
      <c r="D14" s="7"/>
      <c r="E14" s="7"/>
      <c r="F14" s="8">
        <v>20000</v>
      </c>
      <c r="G14" s="1"/>
    </row>
    <row r="15" spans="2:7" ht="14.45" x14ac:dyDescent="0.3">
      <c r="B15" s="7" t="s">
        <v>22</v>
      </c>
      <c r="C15" s="7"/>
      <c r="D15" s="7"/>
      <c r="E15" s="7"/>
      <c r="F15" s="5">
        <v>10299</v>
      </c>
      <c r="G15" s="1"/>
    </row>
    <row r="16" spans="2:7" ht="14.45" x14ac:dyDescent="0.3">
      <c r="B16" s="7" t="s">
        <v>66</v>
      </c>
      <c r="C16" s="7"/>
      <c r="D16" s="7"/>
      <c r="E16" s="7"/>
      <c r="F16" s="8">
        <v>5000</v>
      </c>
      <c r="G16" s="1"/>
    </row>
    <row r="17" spans="2:7" ht="14.45" x14ac:dyDescent="0.3">
      <c r="B17" s="7" t="s">
        <v>68</v>
      </c>
      <c r="C17" s="7"/>
      <c r="D17" s="7"/>
      <c r="E17" s="7"/>
      <c r="F17" s="8">
        <v>2500</v>
      </c>
      <c r="G17" s="1"/>
    </row>
    <row r="18" spans="2:7" ht="14.45" x14ac:dyDescent="0.3">
      <c r="B18" s="7" t="s">
        <v>23</v>
      </c>
      <c r="C18" s="7"/>
      <c r="D18" s="7"/>
      <c r="E18" s="7" t="s">
        <v>67</v>
      </c>
      <c r="F18" s="5">
        <v>15000</v>
      </c>
      <c r="G18" s="1"/>
    </row>
    <row r="19" spans="2:7" ht="14.45" x14ac:dyDescent="0.3">
      <c r="B19" s="7" t="s">
        <v>24</v>
      </c>
      <c r="C19" s="7"/>
      <c r="D19" s="7"/>
      <c r="E19" s="7"/>
      <c r="F19" s="5">
        <v>10000</v>
      </c>
      <c r="G19" s="1"/>
    </row>
    <row r="20" spans="2:7" s="2" customFormat="1" ht="14.45" x14ac:dyDescent="0.3">
      <c r="B20" s="2" t="s">
        <v>25</v>
      </c>
      <c r="F20" s="3"/>
      <c r="G20" s="3">
        <f>SUM(F14:F19)</f>
        <v>62799</v>
      </c>
    </row>
    <row r="21" spans="2:7" ht="14.45" x14ac:dyDescent="0.3">
      <c r="B21" t="s">
        <v>4</v>
      </c>
      <c r="F21" s="1"/>
      <c r="G21" s="1"/>
    </row>
    <row r="22" spans="2:7" ht="14.45" x14ac:dyDescent="0.3">
      <c r="B22" t="s">
        <v>26</v>
      </c>
      <c r="F22" s="1">
        <v>14493</v>
      </c>
      <c r="G22" s="1"/>
    </row>
    <row r="23" spans="2:7" ht="14.45" x14ac:dyDescent="0.3">
      <c r="B23" t="s">
        <v>27</v>
      </c>
      <c r="F23" s="1">
        <v>3000</v>
      </c>
      <c r="G23" s="1"/>
    </row>
    <row r="24" spans="2:7" s="2" customFormat="1" ht="14.45" x14ac:dyDescent="0.3">
      <c r="B24" s="2" t="s">
        <v>28</v>
      </c>
      <c r="F24" s="3"/>
      <c r="G24" s="3">
        <f>SUM(F22:F23)</f>
        <v>17493</v>
      </c>
    </row>
    <row r="25" spans="2:7" ht="14.45" x14ac:dyDescent="0.3">
      <c r="B25" t="s">
        <v>5</v>
      </c>
      <c r="F25" s="1"/>
      <c r="G25" s="1"/>
    </row>
    <row r="26" spans="2:7" ht="14.45" x14ac:dyDescent="0.3">
      <c r="B26" s="7" t="s">
        <v>29</v>
      </c>
      <c r="C26" s="7"/>
      <c r="D26" s="7"/>
      <c r="E26" s="7"/>
      <c r="F26" s="8">
        <v>17000</v>
      </c>
      <c r="G26" s="1"/>
    </row>
    <row r="27" spans="2:7" s="2" customFormat="1" ht="14.45" x14ac:dyDescent="0.3">
      <c r="B27" s="2" t="s">
        <v>30</v>
      </c>
      <c r="F27" s="3"/>
      <c r="G27" s="3">
        <f>F26</f>
        <v>17000</v>
      </c>
    </row>
    <row r="28" spans="2:7" ht="14.45" x14ac:dyDescent="0.3">
      <c r="B28" t="s">
        <v>6</v>
      </c>
      <c r="F28" s="1"/>
      <c r="G28" s="1"/>
    </row>
    <row r="29" spans="2:7" ht="14.45" x14ac:dyDescent="0.3">
      <c r="B29" t="s">
        <v>31</v>
      </c>
      <c r="F29" s="1">
        <v>19000</v>
      </c>
      <c r="G29" s="1"/>
    </row>
    <row r="30" spans="2:7" s="2" customFormat="1" ht="14.45" x14ac:dyDescent="0.3">
      <c r="B30" s="2" t="s">
        <v>32</v>
      </c>
      <c r="F30" s="3"/>
      <c r="G30" s="3">
        <f>F29</f>
        <v>19000</v>
      </c>
    </row>
    <row r="31" spans="2:7" s="2" customFormat="1" ht="14.45" x14ac:dyDescent="0.3">
      <c r="F31" s="3"/>
      <c r="G31" s="3"/>
    </row>
    <row r="32" spans="2:7" ht="15.75" customHeight="1" x14ac:dyDescent="0.3">
      <c r="B32" t="s">
        <v>33</v>
      </c>
      <c r="F32" s="1"/>
      <c r="G32" s="5">
        <f>SUM(G6:G30)</f>
        <v>133892</v>
      </c>
    </row>
    <row r="33" spans="2:7" ht="15.75" customHeight="1" x14ac:dyDescent="0.3">
      <c r="F33" s="1"/>
      <c r="G33" s="1"/>
    </row>
    <row r="34" spans="2:7" s="2" customFormat="1" ht="14.45" x14ac:dyDescent="0.3">
      <c r="B34" s="2" t="s">
        <v>34</v>
      </c>
      <c r="F34" s="3"/>
      <c r="G34" s="3">
        <f>G32</f>
        <v>133892</v>
      </c>
    </row>
    <row r="35" spans="2:7" ht="14.45" x14ac:dyDescent="0.3">
      <c r="B35" s="2"/>
      <c r="C35" s="2"/>
      <c r="D35" s="2"/>
      <c r="E35" s="2"/>
      <c r="F35" s="3"/>
      <c r="G35" s="3"/>
    </row>
    <row r="36" spans="2:7" ht="14.45" x14ac:dyDescent="0.3">
      <c r="B36" s="2" t="s">
        <v>7</v>
      </c>
      <c r="F36" s="1"/>
      <c r="G36" s="1"/>
    </row>
    <row r="37" spans="2:7" s="2" customFormat="1" ht="14.45" x14ac:dyDescent="0.3">
      <c r="B37" s="2" t="s">
        <v>35</v>
      </c>
      <c r="F37" s="9">
        <v>2200</v>
      </c>
      <c r="G37" s="3"/>
    </row>
    <row r="38" spans="2:7" ht="14.45" x14ac:dyDescent="0.3">
      <c r="B38" t="s">
        <v>8</v>
      </c>
      <c r="F38" s="1"/>
      <c r="G38" s="1"/>
    </row>
    <row r="39" spans="2:7" ht="14.45" x14ac:dyDescent="0.3">
      <c r="B39" t="s">
        <v>36</v>
      </c>
      <c r="F39" s="8">
        <v>62640</v>
      </c>
      <c r="G39" s="1"/>
    </row>
    <row r="40" spans="2:7" ht="14.45" x14ac:dyDescent="0.3">
      <c r="B40" t="s">
        <v>37</v>
      </c>
      <c r="F40" s="1">
        <v>20000</v>
      </c>
      <c r="G40" s="1"/>
    </row>
    <row r="41" spans="2:7" ht="14.45" x14ac:dyDescent="0.3">
      <c r="B41" t="s">
        <v>38</v>
      </c>
      <c r="F41" s="12">
        <v>6604</v>
      </c>
      <c r="G41" s="1"/>
    </row>
    <row r="42" spans="2:7" s="2" customFormat="1" ht="14.45" x14ac:dyDescent="0.3">
      <c r="B42" s="2" t="s">
        <v>39</v>
      </c>
      <c r="F42" s="3"/>
      <c r="G42" s="10">
        <v>89244</v>
      </c>
    </row>
    <row r="43" spans="2:7" ht="14.45" x14ac:dyDescent="0.3">
      <c r="B43" t="s">
        <v>9</v>
      </c>
      <c r="F43" s="1"/>
      <c r="G43" s="1"/>
    </row>
    <row r="44" spans="2:7" ht="14.45" x14ac:dyDescent="0.3">
      <c r="B44" t="s">
        <v>40</v>
      </c>
      <c r="F44" s="5">
        <v>1600</v>
      </c>
      <c r="G44" s="1"/>
    </row>
    <row r="45" spans="2:7" ht="14.45" x14ac:dyDescent="0.3">
      <c r="B45" t="s">
        <v>41</v>
      </c>
      <c r="F45" s="8">
        <v>132</v>
      </c>
      <c r="G45" s="1"/>
    </row>
    <row r="46" spans="2:7" ht="14.45" x14ac:dyDescent="0.3">
      <c r="B46" t="s">
        <v>42</v>
      </c>
      <c r="F46" s="5">
        <v>3600</v>
      </c>
      <c r="G46" s="1"/>
    </row>
    <row r="47" spans="2:7" ht="14.45" x14ac:dyDescent="0.3">
      <c r="B47" t="s">
        <v>43</v>
      </c>
      <c r="F47" s="5">
        <v>200</v>
      </c>
      <c r="G47" s="1"/>
    </row>
    <row r="48" spans="2:7" s="2" customFormat="1" ht="14.45" x14ac:dyDescent="0.3">
      <c r="B48" s="2" t="s">
        <v>44</v>
      </c>
      <c r="F48" s="3"/>
      <c r="G48" s="11">
        <f>SUM(F44:F47)</f>
        <v>5532</v>
      </c>
    </row>
    <row r="49" spans="2:7" ht="14.45" x14ac:dyDescent="0.3">
      <c r="B49" t="s">
        <v>10</v>
      </c>
      <c r="F49" s="1"/>
      <c r="G49" s="1"/>
    </row>
    <row r="50" spans="2:7" ht="14.45" x14ac:dyDescent="0.3">
      <c r="B50" t="s">
        <v>45</v>
      </c>
      <c r="F50" s="5">
        <v>800</v>
      </c>
      <c r="G50" s="1"/>
    </row>
    <row r="51" spans="2:7" s="2" customFormat="1" ht="14.45" x14ac:dyDescent="0.3">
      <c r="B51" s="2" t="s">
        <v>46</v>
      </c>
      <c r="F51" s="3"/>
      <c r="G51" s="3">
        <f>F50</f>
        <v>800</v>
      </c>
    </row>
    <row r="52" spans="2:7" ht="14.45" x14ac:dyDescent="0.3">
      <c r="B52" t="s">
        <v>47</v>
      </c>
      <c r="F52" s="6">
        <v>1200</v>
      </c>
      <c r="G52" s="1"/>
    </row>
    <row r="53" spans="2:7" s="2" customFormat="1" ht="14.45" x14ac:dyDescent="0.3">
      <c r="B53" s="2" t="s">
        <v>11</v>
      </c>
      <c r="F53" s="3"/>
      <c r="G53" s="3">
        <f>F52</f>
        <v>1200</v>
      </c>
    </row>
    <row r="54" spans="2:7" ht="14.45" x14ac:dyDescent="0.3">
      <c r="B54" t="s">
        <v>48</v>
      </c>
      <c r="F54" s="8">
        <v>14400</v>
      </c>
      <c r="G54" s="1"/>
    </row>
    <row r="55" spans="2:7" ht="14.45" x14ac:dyDescent="0.3">
      <c r="B55" t="s">
        <v>49</v>
      </c>
      <c r="F55" s="8">
        <v>2900</v>
      </c>
      <c r="G55" s="1"/>
    </row>
    <row r="56" spans="2:7" ht="14.45" x14ac:dyDescent="0.3">
      <c r="B56" t="s">
        <v>50</v>
      </c>
      <c r="F56" s="8">
        <v>600</v>
      </c>
      <c r="G56" s="1"/>
    </row>
    <row r="57" spans="2:7" ht="14.45" x14ac:dyDescent="0.3">
      <c r="B57" t="s">
        <v>51</v>
      </c>
      <c r="F57" s="8">
        <v>2400</v>
      </c>
      <c r="G57" s="1"/>
    </row>
    <row r="58" spans="2:7" s="2" customFormat="1" ht="14.45" x14ac:dyDescent="0.3">
      <c r="B58" s="2" t="s">
        <v>52</v>
      </c>
      <c r="F58" s="3"/>
      <c r="G58" s="10">
        <v>20300</v>
      </c>
    </row>
    <row r="59" spans="2:7" ht="14.45" x14ac:dyDescent="0.3">
      <c r="B59" t="s">
        <v>53</v>
      </c>
      <c r="F59" s="1">
        <v>1500</v>
      </c>
      <c r="G59" s="3">
        <f>F59</f>
        <v>1500</v>
      </c>
    </row>
    <row r="60" spans="2:7" ht="14.45" x14ac:dyDescent="0.3">
      <c r="B60" t="s">
        <v>54</v>
      </c>
      <c r="F60" s="1">
        <v>250</v>
      </c>
      <c r="G60" s="3">
        <f>F60</f>
        <v>250</v>
      </c>
    </row>
    <row r="61" spans="2:7" ht="14.45" x14ac:dyDescent="0.3">
      <c r="F61" s="1"/>
      <c r="G61" s="1"/>
    </row>
    <row r="62" spans="2:7" ht="14.45" x14ac:dyDescent="0.3">
      <c r="B62" t="s">
        <v>12</v>
      </c>
      <c r="F62" s="1"/>
      <c r="G62" s="1"/>
    </row>
    <row r="63" spans="2:7" ht="14.45" x14ac:dyDescent="0.3">
      <c r="B63" t="s">
        <v>55</v>
      </c>
      <c r="F63" s="1">
        <v>300</v>
      </c>
      <c r="G63" s="1"/>
    </row>
    <row r="64" spans="2:7" ht="14.45" x14ac:dyDescent="0.3">
      <c r="B64" t="s">
        <v>56</v>
      </c>
      <c r="F64" s="5">
        <v>1000</v>
      </c>
      <c r="G64" s="1"/>
    </row>
    <row r="65" spans="2:7" s="2" customFormat="1" ht="14.45" x14ac:dyDescent="0.3">
      <c r="B65" s="2" t="s">
        <v>57</v>
      </c>
      <c r="F65" s="3"/>
      <c r="G65" s="3">
        <f>SUM(F63:F64)</f>
        <v>1300</v>
      </c>
    </row>
    <row r="66" spans="2:7" ht="14.45" x14ac:dyDescent="0.3">
      <c r="B66" t="s">
        <v>13</v>
      </c>
      <c r="F66" s="1"/>
      <c r="G66" s="1"/>
    </row>
    <row r="67" spans="2:7" ht="14.45" x14ac:dyDescent="0.3">
      <c r="B67" t="s">
        <v>58</v>
      </c>
      <c r="F67" s="8">
        <v>600</v>
      </c>
      <c r="G67" s="1"/>
    </row>
    <row r="68" spans="2:7" ht="14.45" x14ac:dyDescent="0.3">
      <c r="B68" t="s">
        <v>59</v>
      </c>
      <c r="F68" s="5">
        <v>285</v>
      </c>
      <c r="G68" s="1"/>
    </row>
    <row r="69" spans="2:7" ht="14.45" x14ac:dyDescent="0.3">
      <c r="B69" t="s">
        <v>60</v>
      </c>
      <c r="F69" s="5">
        <v>4500</v>
      </c>
      <c r="G69" s="1"/>
    </row>
    <row r="70" spans="2:7" s="2" customFormat="1" ht="14.45" x14ac:dyDescent="0.3">
      <c r="B70" s="2" t="s">
        <v>61</v>
      </c>
      <c r="F70" s="3"/>
      <c r="G70" s="11">
        <f>SUM(F67:F69)</f>
        <v>5385</v>
      </c>
    </row>
    <row r="71" spans="2:7" s="2" customFormat="1" ht="14.45" x14ac:dyDescent="0.3">
      <c r="B71" s="2" t="s">
        <v>62</v>
      </c>
      <c r="F71" s="3">
        <v>5000</v>
      </c>
      <c r="G71" s="3">
        <f>F71</f>
        <v>5000</v>
      </c>
    </row>
    <row r="72" spans="2:7" ht="14.45" x14ac:dyDescent="0.3">
      <c r="F72" s="1"/>
      <c r="G72" s="1"/>
    </row>
    <row r="73" spans="2:7" s="2" customFormat="1" ht="14.45" x14ac:dyDescent="0.3">
      <c r="B73" s="2" t="s">
        <v>63</v>
      </c>
      <c r="F73" s="3"/>
      <c r="G73" s="3">
        <f>SUM(G37:G72)</f>
        <v>130511</v>
      </c>
    </row>
    <row r="74" spans="2:7" ht="14.45" x14ac:dyDescent="0.3">
      <c r="F74" s="1"/>
      <c r="G74" s="1"/>
    </row>
    <row r="75" spans="2:7" s="2" customFormat="1" ht="14.45" x14ac:dyDescent="0.3">
      <c r="B75" s="2" t="s">
        <v>64</v>
      </c>
      <c r="F75" s="3"/>
      <c r="G75" s="3">
        <f>G34-G73</f>
        <v>3381</v>
      </c>
    </row>
    <row r="76" spans="2:7" ht="14.45" x14ac:dyDescent="0.3">
      <c r="F76" s="1"/>
      <c r="G76" s="1"/>
    </row>
    <row r="78" spans="2:7" s="2" customFormat="1" ht="14.45" x14ac:dyDescent="0.3">
      <c r="B78" s="2" t="s">
        <v>65</v>
      </c>
      <c r="G78" s="4">
        <f>G75</f>
        <v>3381</v>
      </c>
    </row>
  </sheetData>
  <mergeCells count="1">
    <mergeCell ref="B2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First Horizon National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ROB R.</dc:creator>
  <cp:lastModifiedBy>Windows User</cp:lastModifiedBy>
  <dcterms:created xsi:type="dcterms:W3CDTF">2022-03-09T15:19:20Z</dcterms:created>
  <dcterms:modified xsi:type="dcterms:W3CDTF">2022-07-06T16:48:03Z</dcterms:modified>
</cp:coreProperties>
</file>