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mericanredcross-my.sharepoint.com/personal/matthew_charlton_redcross_org/Documents/"/>
    </mc:Choice>
  </mc:AlternateContent>
  <xr:revisionPtr revIDLastSave="0" documentId="8_{C161BE15-069E-4D7A-A5C3-1E62CCC06D78}" xr6:coauthVersionLast="47" xr6:coauthVersionMax="47" xr10:uidLastSave="{00000000-0000-0000-0000-000000000000}"/>
  <bookViews>
    <workbookView xWindow="-110" yWindow="-110" windowWidth="19420" windowHeight="10560" xr2:uid="{AD96665C-B79C-4361-B289-44E7FE6AC868}"/>
  </bookViews>
  <sheets>
    <sheet name="Sheet1" sheetId="1" r:id="rId1"/>
  </sheets>
  <definedNames>
    <definedName name="_xlnm.Print_Area" localSheetId="0">Sheet1!$J$8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0" i="1" l="1"/>
  <c r="F47" i="1" s="1"/>
  <c r="F49" i="1" s="1"/>
  <c r="E30" i="1"/>
  <c r="E47" i="1" s="1"/>
  <c r="E49" i="1" s="1"/>
  <c r="F22" i="1"/>
  <c r="F24" i="1" s="1"/>
  <c r="E22" i="1"/>
  <c r="E24" i="1" s="1"/>
  <c r="E51" i="1" l="1"/>
  <c r="F51" i="1"/>
</calcChain>
</file>

<file path=xl/sharedStrings.xml><?xml version="1.0" encoding="utf-8"?>
<sst xmlns="http://schemas.openxmlformats.org/spreadsheetml/2006/main" count="49" uniqueCount="48">
  <si>
    <t>American Red Cross</t>
  </si>
  <si>
    <t>ARC of Nashville Area</t>
  </si>
  <si>
    <t>REVENUE</t>
  </si>
  <si>
    <t>Revenue</t>
  </si>
  <si>
    <t>Federated Revenue</t>
  </si>
  <si>
    <t>Monetary Contributions</t>
  </si>
  <si>
    <t xml:space="preserve">  Corporate Contributions</t>
  </si>
  <si>
    <t xml:space="preserve">  Foundation Contributions</t>
  </si>
  <si>
    <t xml:space="preserve">  Individual Contributions</t>
  </si>
  <si>
    <t>Net Special Events</t>
  </si>
  <si>
    <t>Legacies &amp; Bequests</t>
  </si>
  <si>
    <t>In-Kind Contributions</t>
  </si>
  <si>
    <t>Income From Endowments</t>
  </si>
  <si>
    <t>Contracts</t>
  </si>
  <si>
    <t>Products &amp; Services</t>
  </si>
  <si>
    <t>Other Revenues</t>
  </si>
  <si>
    <t>TOTAL LOCAL REVENUE</t>
  </si>
  <si>
    <t xml:space="preserve">    Support from other ARC units</t>
  </si>
  <si>
    <t>TOTAL  REVENUE</t>
  </si>
  <si>
    <t>EXPENSES</t>
  </si>
  <si>
    <t>Expenses</t>
  </si>
  <si>
    <t>Compensation</t>
  </si>
  <si>
    <t>Employee Benefits</t>
  </si>
  <si>
    <t>Payroll Taxes</t>
  </si>
  <si>
    <t>Travel</t>
  </si>
  <si>
    <t>Conference &amp; Meetings</t>
  </si>
  <si>
    <t>Financial Assistance</t>
  </si>
  <si>
    <t>Supplies and Materials</t>
  </si>
  <si>
    <t>Printing and Promotionals</t>
  </si>
  <si>
    <t>Equipment Maintenance &amp; Rentals</t>
  </si>
  <si>
    <t>Rent</t>
  </si>
  <si>
    <t>Utilities</t>
  </si>
  <si>
    <t>Building Maintenance</t>
  </si>
  <si>
    <t>Professional Fees</t>
  </si>
  <si>
    <t>Contractual Services</t>
  </si>
  <si>
    <t>Insurance</t>
  </si>
  <si>
    <t>Communications</t>
  </si>
  <si>
    <t>Postage &amp; Shipping</t>
  </si>
  <si>
    <t>Other Contractual Services</t>
  </si>
  <si>
    <t>Depreciation</t>
  </si>
  <si>
    <t>TOTAL LOCAL EXPENSES</t>
  </si>
  <si>
    <t xml:space="preserve">    Support to other ARC units</t>
  </si>
  <si>
    <t>TOTAL EXPENSES</t>
  </si>
  <si>
    <t>SURPLUS (DEFICIT)</t>
  </si>
  <si>
    <t>Community Foundation of Middle Tennessee</t>
  </si>
  <si>
    <t>Proposed FY-23</t>
  </si>
  <si>
    <t>Agency</t>
  </si>
  <si>
    <t>Disaster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</si>
</sst>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2" fillId="0" borderId="1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0" applyFont="1"/>
    <xf numFmtId="0" fontId="3" fillId="0" borderId="0" xfId="0" applyFont="1"/>
    <xf numFmtId="41" fontId="4" fillId="0" borderId="0" xfId="0" applyNumberFormat="1" applyFont="1"/>
    <xf numFmtId="164" fontId="6" fillId="0" borderId="0" xfId="2" applyNumberFormat="1" applyFont="1" applyBorder="1" applyAlignment="1" applyProtection="1">
      <alignment horizontal="center"/>
      <protection hidden="1"/>
    </xf>
    <xf numFmtId="164" fontId="8" fillId="0" borderId="0" xfId="3" applyNumberFormat="1" applyFont="1" applyBorder="1" applyAlignment="1" applyProtection="1">
      <alignment horizontal="left" indent="1"/>
      <protection hidden="1"/>
    </xf>
    <xf numFmtId="3" fontId="9" fillId="0" borderId="0" xfId="0" applyNumberFormat="1" applyFont="1"/>
    <xf numFmtId="0" fontId="8" fillId="0" borderId="0" xfId="3" applyNumberFormat="1" applyFont="1" applyBorder="1" applyAlignment="1" applyProtection="1">
      <alignment horizontal="left" indent="2"/>
      <protection hidden="1"/>
    </xf>
    <xf numFmtId="164" fontId="10" fillId="2" borderId="0" xfId="3" applyNumberFormat="1" applyFont="1" applyFill="1" applyBorder="1" applyAlignment="1" applyProtection="1">
      <alignment horizontal="left" vertical="center"/>
      <protection hidden="1"/>
    </xf>
    <xf numFmtId="3" fontId="7" fillId="2" borderId="0" xfId="3" applyNumberFormat="1" applyFont="1" applyFill="1" applyBorder="1" applyAlignment="1" applyProtection="1">
      <alignment vertical="center"/>
      <protection hidden="1"/>
    </xf>
    <xf numFmtId="164" fontId="8" fillId="0" borderId="0" xfId="3" applyNumberFormat="1" applyFont="1" applyBorder="1" applyProtection="1">
      <protection hidden="1"/>
    </xf>
    <xf numFmtId="3" fontId="9" fillId="0" borderId="0" xfId="3" applyNumberFormat="1" applyFont="1" applyBorder="1" applyProtection="1">
      <protection hidden="1"/>
    </xf>
    <xf numFmtId="3" fontId="7" fillId="2" borderId="0" xfId="0" applyNumberFormat="1" applyFont="1" applyFill="1"/>
    <xf numFmtId="0" fontId="9" fillId="0" borderId="0" xfId="0" applyFont="1"/>
    <xf numFmtId="164" fontId="9" fillId="0" borderId="0" xfId="3" applyNumberFormat="1" applyFont="1"/>
    <xf numFmtId="0" fontId="8" fillId="0" borderId="0" xfId="0" applyFont="1"/>
    <xf numFmtId="3" fontId="7" fillId="0" borderId="0" xfId="0" applyNumberFormat="1" applyFont="1"/>
    <xf numFmtId="164" fontId="10" fillId="0" borderId="0" xfId="3" applyNumberFormat="1" applyFont="1" applyBorder="1" applyAlignment="1" applyProtection="1">
      <alignment horizontal="center"/>
      <protection hidden="1"/>
    </xf>
    <xf numFmtId="164" fontId="8" fillId="0" borderId="0" xfId="3" applyNumberFormat="1" applyFont="1" applyBorder="1" applyAlignment="1" applyProtection="1">
      <alignment horizontal="left" indent="2"/>
      <protection hidden="1"/>
    </xf>
    <xf numFmtId="164" fontId="10" fillId="3" borderId="0" xfId="3" applyNumberFormat="1" applyFont="1" applyFill="1" applyBorder="1" applyAlignment="1" applyProtection="1">
      <alignment horizontal="left" vertical="center"/>
      <protection hidden="1"/>
    </xf>
    <xf numFmtId="3" fontId="7" fillId="3" borderId="0" xfId="3" applyNumberFormat="1" applyFont="1" applyFill="1" applyBorder="1" applyAlignment="1" applyProtection="1">
      <alignment vertical="center"/>
      <protection hidden="1"/>
    </xf>
    <xf numFmtId="0" fontId="8" fillId="0" borderId="0" xfId="0" applyFont="1" applyAlignment="1">
      <alignment horizontal="left"/>
    </xf>
    <xf numFmtId="164" fontId="10" fillId="0" borderId="0" xfId="3" applyNumberFormat="1" applyFont="1" applyFill="1" applyBorder="1" applyAlignment="1" applyProtection="1">
      <alignment horizontal="left" vertical="center"/>
      <protection hidden="1"/>
    </xf>
    <xf numFmtId="3" fontId="7" fillId="0" borderId="2" xfId="1" applyNumberFormat="1" applyFont="1" applyFill="1" applyBorder="1" applyAlignment="1" applyProtection="1">
      <alignment vertical="center"/>
      <protection hidden="1"/>
    </xf>
    <xf numFmtId="41" fontId="5" fillId="0" borderId="0" xfId="0" applyNumberFormat="1" applyFont="1" applyAlignment="1">
      <alignment horizontal="center" vertical="center"/>
    </xf>
    <xf numFmtId="41" fontId="5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</cellXfs>
  <cellStyles count="4">
    <cellStyle name="Comma 3 10 2" xfId="2" xr:uid="{EF569F78-8B3E-46EE-92B3-D89D665AC430}"/>
    <cellStyle name="Comma 3 3 2 2 2 2" xfId="3" xr:uid="{BD21C319-6CC5-4844-AD9F-30F1597FD79D}"/>
    <cellStyle name="Normal" xfId="0" builtinId="0"/>
    <cellStyle name="Total" xfId="1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158750</xdr:colOff>
      <xdr:row>0</xdr:row>
      <xdr:rowOff>0</xdr:rowOff>
    </xdr:from>
    <xdr:to>
      <xdr:col>7</xdr:col>
      <xdr:colOff>603249</xdr:colOff>
      <xdr:row>2</xdr:row>
      <xdr:rowOff>186265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874B23D-197D-4253-820D-18191DA56B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54625" y="0"/>
          <a:ext cx="1711324" cy="6053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C58213-125E-4CFE-B991-51E286D8360B}">
  <dimension ref="A1:R70"/>
  <sheetViews>
    <sheetView tabSelected="1" topLeftCell="A39" zoomScale="90" zoomScaleNormal="90" workbookViewId="0">
      <selection activeCell="H53" sqref="H53"/>
    </sheetView>
  </sheetViews>
  <sheetFormatPr defaultColWidth="9.1796875" defaultRowHeight="14.5" x14ac:dyDescent="0.35"/>
  <cols>
    <col min="1" max="2" width="9.1796875" style="1"/>
    <col min="3" max="3" width="38" style="1" customWidth="1"/>
    <col min="4" max="4" width="3.453125" style="3" customWidth="1"/>
    <col min="5" max="6" width="16.7265625" style="3" customWidth="1"/>
    <col min="7" max="7" width="2.26953125" style="1" customWidth="1"/>
    <col min="8" max="10" width="9.1796875" style="1"/>
    <col min="11" max="11" width="8.7265625"/>
    <col min="12" max="17" width="9.1796875" style="1"/>
    <col min="18" max="18" width="8.7265625" customWidth="1"/>
    <col min="19" max="16384" width="9.1796875" style="1"/>
  </cols>
  <sheetData>
    <row r="1" spans="1:6" ht="18" x14ac:dyDescent="0.4">
      <c r="A1" s="26" t="s">
        <v>0</v>
      </c>
      <c r="B1" s="26"/>
      <c r="C1" s="26"/>
      <c r="D1" s="26"/>
      <c r="E1" s="26"/>
      <c r="F1" s="26"/>
    </row>
    <row r="2" spans="1:6" ht="18" x14ac:dyDescent="0.4">
      <c r="A2" s="26" t="s">
        <v>1</v>
      </c>
      <c r="B2" s="26"/>
      <c r="C2" s="26"/>
      <c r="D2" s="26"/>
      <c r="E2" s="26"/>
      <c r="F2" s="26"/>
    </row>
    <row r="3" spans="1:6" ht="18" customHeight="1" x14ac:dyDescent="0.4">
      <c r="A3" s="26" t="s">
        <v>44</v>
      </c>
      <c r="B3" s="26"/>
      <c r="C3" s="26"/>
      <c r="D3" s="26"/>
      <c r="E3" s="26"/>
      <c r="F3" s="26"/>
    </row>
    <row r="4" spans="1:6" ht="18" customHeight="1" x14ac:dyDescent="0.4">
      <c r="A4" s="26"/>
      <c r="B4" s="26"/>
      <c r="C4" s="26"/>
      <c r="D4" s="26"/>
      <c r="E4" s="26"/>
      <c r="F4" s="26"/>
    </row>
    <row r="5" spans="1:6" ht="18" x14ac:dyDescent="0.4">
      <c r="C5" s="2"/>
    </row>
    <row r="6" spans="1:6" ht="18" x14ac:dyDescent="0.4">
      <c r="C6" s="2"/>
    </row>
    <row r="7" spans="1:6" ht="12.75" customHeight="1" x14ac:dyDescent="0.35">
      <c r="E7" s="24" t="s">
        <v>45</v>
      </c>
      <c r="F7" s="24" t="s">
        <v>45</v>
      </c>
    </row>
    <row r="8" spans="1:6" ht="12.75" customHeight="1" x14ac:dyDescent="0.35">
      <c r="E8" s="25" t="s">
        <v>46</v>
      </c>
      <c r="F8" s="25" t="s">
        <v>47</v>
      </c>
    </row>
    <row r="9" spans="1:6" ht="12.75" customHeight="1" x14ac:dyDescent="0.35">
      <c r="C9" s="4" t="s">
        <v>2</v>
      </c>
    </row>
    <row r="10" spans="1:6" ht="12.75" customHeight="1" x14ac:dyDescent="0.35">
      <c r="A10" s="27" t="s">
        <v>3</v>
      </c>
      <c r="B10" s="27"/>
      <c r="C10" s="5" t="s">
        <v>4</v>
      </c>
      <c r="D10" s="6"/>
      <c r="E10" s="6">
        <v>80426</v>
      </c>
      <c r="F10" s="6">
        <v>55250</v>
      </c>
    </row>
    <row r="11" spans="1:6" ht="12.75" customHeight="1" x14ac:dyDescent="0.35">
      <c r="A11" s="27"/>
      <c r="B11" s="27"/>
      <c r="C11" s="5" t="s">
        <v>5</v>
      </c>
      <c r="D11" s="6"/>
      <c r="E11" s="6"/>
      <c r="F11" s="6"/>
    </row>
    <row r="12" spans="1:6" ht="12.75" customHeight="1" x14ac:dyDescent="0.35">
      <c r="A12" s="27"/>
      <c r="B12" s="27"/>
      <c r="C12" s="7" t="s">
        <v>6</v>
      </c>
      <c r="D12" s="6"/>
      <c r="E12" s="6">
        <v>819497</v>
      </c>
      <c r="F12" s="6">
        <v>626021</v>
      </c>
    </row>
    <row r="13" spans="1:6" ht="12.75" customHeight="1" x14ac:dyDescent="0.35">
      <c r="A13" s="27"/>
      <c r="B13" s="27"/>
      <c r="C13" s="7" t="s">
        <v>7</v>
      </c>
      <c r="D13" s="6"/>
      <c r="E13" s="6">
        <v>47943</v>
      </c>
      <c r="F13" s="6">
        <v>36624</v>
      </c>
    </row>
    <row r="14" spans="1:6" ht="12.75" customHeight="1" x14ac:dyDescent="0.35">
      <c r="A14" s="27"/>
      <c r="B14" s="27"/>
      <c r="C14" s="7" t="s">
        <v>8</v>
      </c>
      <c r="D14" s="6"/>
      <c r="E14" s="6">
        <v>681850</v>
      </c>
      <c r="F14" s="6">
        <v>520871</v>
      </c>
    </row>
    <row r="15" spans="1:6" ht="12.75" customHeight="1" x14ac:dyDescent="0.35">
      <c r="A15" s="27"/>
      <c r="B15" s="27"/>
      <c r="C15" s="5" t="s">
        <v>9</v>
      </c>
      <c r="D15" s="6"/>
      <c r="E15" s="6">
        <v>126491</v>
      </c>
      <c r="F15" s="6">
        <v>0</v>
      </c>
    </row>
    <row r="16" spans="1:6" ht="12.75" customHeight="1" x14ac:dyDescent="0.35">
      <c r="A16" s="27"/>
      <c r="B16" s="27"/>
      <c r="C16" s="5" t="s">
        <v>10</v>
      </c>
      <c r="D16" s="6"/>
      <c r="E16" s="6">
        <v>77247</v>
      </c>
      <c r="F16" s="6">
        <v>0</v>
      </c>
    </row>
    <row r="17" spans="1:6" ht="12.75" customHeight="1" x14ac:dyDescent="0.35">
      <c r="A17" s="27"/>
      <c r="B17" s="27"/>
      <c r="C17" s="5" t="s">
        <v>11</v>
      </c>
      <c r="D17" s="6"/>
      <c r="E17" s="6">
        <v>257811</v>
      </c>
      <c r="F17" s="6">
        <v>151723</v>
      </c>
    </row>
    <row r="18" spans="1:6" ht="12.75" customHeight="1" x14ac:dyDescent="0.35">
      <c r="A18" s="27"/>
      <c r="B18" s="27"/>
      <c r="C18" s="5" t="s">
        <v>12</v>
      </c>
      <c r="D18" s="6"/>
      <c r="E18" s="6">
        <v>7847</v>
      </c>
      <c r="F18" s="6">
        <v>0</v>
      </c>
    </row>
    <row r="19" spans="1:6" ht="12.75" customHeight="1" x14ac:dyDescent="0.35">
      <c r="A19" s="27"/>
      <c r="B19" s="27"/>
      <c r="C19" s="5" t="s">
        <v>13</v>
      </c>
      <c r="D19" s="6"/>
      <c r="E19" s="6">
        <v>87218</v>
      </c>
      <c r="F19" s="6">
        <v>8988</v>
      </c>
    </row>
    <row r="20" spans="1:6" ht="12.75" customHeight="1" x14ac:dyDescent="0.35">
      <c r="A20" s="27"/>
      <c r="B20" s="27"/>
      <c r="C20" s="5" t="s">
        <v>14</v>
      </c>
      <c r="D20" s="6"/>
      <c r="E20" s="6">
        <v>1376950</v>
      </c>
      <c r="F20" s="6">
        <v>0</v>
      </c>
    </row>
    <row r="21" spans="1:6" ht="12.75" customHeight="1" x14ac:dyDescent="0.35">
      <c r="A21" s="27"/>
      <c r="B21" s="27"/>
      <c r="C21" s="5" t="s">
        <v>15</v>
      </c>
      <c r="D21" s="6"/>
      <c r="E21" s="6">
        <v>15916</v>
      </c>
      <c r="F21" s="6">
        <v>0</v>
      </c>
    </row>
    <row r="22" spans="1:6" ht="12.75" customHeight="1" x14ac:dyDescent="0.35">
      <c r="A22" s="27"/>
      <c r="B22" s="27"/>
      <c r="C22" s="8" t="s">
        <v>16</v>
      </c>
      <c r="D22" s="9"/>
      <c r="E22" s="9">
        <f>+SUM(E10:E21)</f>
        <v>3579196</v>
      </c>
      <c r="F22" s="9">
        <f>+SUM(F10:F21)</f>
        <v>1399477</v>
      </c>
    </row>
    <row r="23" spans="1:6" ht="12.75" customHeight="1" x14ac:dyDescent="0.35">
      <c r="A23" s="27"/>
      <c r="B23" s="27"/>
      <c r="C23" s="10" t="s">
        <v>17</v>
      </c>
      <c r="D23" s="11"/>
      <c r="E23" s="11">
        <v>188311</v>
      </c>
      <c r="F23" s="11">
        <v>143852</v>
      </c>
    </row>
    <row r="24" spans="1:6" ht="12.75" customHeight="1" x14ac:dyDescent="0.35">
      <c r="A24" s="27"/>
      <c r="B24" s="27"/>
      <c r="C24" s="8" t="s">
        <v>18</v>
      </c>
      <c r="D24" s="12"/>
      <c r="E24" s="12">
        <f>+E22+E23</f>
        <v>3767507</v>
      </c>
      <c r="F24" s="12">
        <f t="shared" ref="F24" si="0">+F22+F23</f>
        <v>1543329</v>
      </c>
    </row>
    <row r="25" spans="1:6" ht="8.15" customHeight="1" x14ac:dyDescent="0.35">
      <c r="A25" s="13"/>
      <c r="B25" s="14"/>
      <c r="C25" s="15"/>
      <c r="D25" s="6"/>
      <c r="E25" s="16"/>
      <c r="F25" s="16"/>
    </row>
    <row r="26" spans="1:6" ht="12.75" customHeight="1" x14ac:dyDescent="0.35">
      <c r="A26" s="13"/>
      <c r="B26" s="14"/>
      <c r="C26" s="15"/>
      <c r="D26" s="6"/>
      <c r="E26" s="6"/>
      <c r="F26" s="6"/>
    </row>
    <row r="27" spans="1:6" ht="12.75" customHeight="1" x14ac:dyDescent="0.35">
      <c r="A27" s="13"/>
      <c r="B27" s="14"/>
      <c r="C27" s="17" t="s">
        <v>19</v>
      </c>
      <c r="D27" s="6"/>
      <c r="E27" s="6"/>
      <c r="F27" s="6"/>
    </row>
    <row r="28" spans="1:6" ht="12.75" customHeight="1" x14ac:dyDescent="0.35">
      <c r="A28" s="28" t="s">
        <v>20</v>
      </c>
      <c r="B28" s="28"/>
      <c r="C28" s="5" t="s">
        <v>21</v>
      </c>
      <c r="D28" s="6"/>
      <c r="E28" s="6">
        <v>1749109</v>
      </c>
      <c r="F28" s="6">
        <v>590530</v>
      </c>
    </row>
    <row r="29" spans="1:6" ht="12.75" customHeight="1" x14ac:dyDescent="0.35">
      <c r="A29" s="28"/>
      <c r="B29" s="28"/>
      <c r="C29" s="5" t="s">
        <v>22</v>
      </c>
      <c r="D29" s="6"/>
      <c r="E29" s="6">
        <v>404452</v>
      </c>
      <c r="F29" s="6">
        <v>144727</v>
      </c>
    </row>
    <row r="30" spans="1:6" ht="12.75" customHeight="1" x14ac:dyDescent="0.35">
      <c r="A30" s="28"/>
      <c r="B30" s="28"/>
      <c r="C30" s="5" t="s">
        <v>23</v>
      </c>
      <c r="D30" s="6"/>
      <c r="E30" s="6">
        <f>ROUND((E28*7.65%),0)</f>
        <v>133807</v>
      </c>
      <c r="F30" s="6">
        <f t="shared" ref="F30" si="1">ROUND((F28*7.65%),0)</f>
        <v>45176</v>
      </c>
    </row>
    <row r="31" spans="1:6" ht="12.75" customHeight="1" x14ac:dyDescent="0.35">
      <c r="A31" s="28"/>
      <c r="B31" s="28"/>
      <c r="C31" s="5" t="s">
        <v>24</v>
      </c>
      <c r="D31" s="6"/>
      <c r="E31" s="6">
        <v>97424</v>
      </c>
      <c r="F31" s="6">
        <v>20520</v>
      </c>
    </row>
    <row r="32" spans="1:6" ht="12.75" customHeight="1" x14ac:dyDescent="0.35">
      <c r="A32" s="28"/>
      <c r="B32" s="28"/>
      <c r="C32" s="5" t="s">
        <v>25</v>
      </c>
      <c r="D32" s="6"/>
      <c r="E32" s="6">
        <v>291</v>
      </c>
      <c r="F32" s="6">
        <v>0</v>
      </c>
    </row>
    <row r="33" spans="1:6" ht="12.75" customHeight="1" x14ac:dyDescent="0.35">
      <c r="A33" s="28"/>
      <c r="B33" s="28"/>
      <c r="C33" s="5" t="s">
        <v>26</v>
      </c>
      <c r="D33" s="6"/>
      <c r="E33" s="6">
        <v>493650</v>
      </c>
      <c r="F33" s="6">
        <v>467297</v>
      </c>
    </row>
    <row r="34" spans="1:6" ht="12.75" customHeight="1" x14ac:dyDescent="0.35">
      <c r="A34" s="28"/>
      <c r="B34" s="28"/>
      <c r="C34" s="5" t="s">
        <v>27</v>
      </c>
      <c r="D34" s="6"/>
      <c r="E34" s="6">
        <v>33509</v>
      </c>
      <c r="F34" s="6">
        <v>12551</v>
      </c>
    </row>
    <row r="35" spans="1:6" ht="12.75" customHeight="1" x14ac:dyDescent="0.35">
      <c r="A35" s="28"/>
      <c r="B35" s="28"/>
      <c r="C35" s="5" t="s">
        <v>28</v>
      </c>
      <c r="D35" s="6"/>
      <c r="E35" s="6">
        <v>22467</v>
      </c>
      <c r="F35" s="6">
        <v>7529</v>
      </c>
    </row>
    <row r="36" spans="1:6" ht="12.75" customHeight="1" x14ac:dyDescent="0.35">
      <c r="A36" s="28"/>
      <c r="B36" s="28"/>
      <c r="C36" s="5" t="s">
        <v>29</v>
      </c>
      <c r="D36" s="6"/>
      <c r="E36" s="6">
        <v>37020</v>
      </c>
      <c r="F36" s="6">
        <v>25399</v>
      </c>
    </row>
    <row r="37" spans="1:6" ht="12.75" customHeight="1" x14ac:dyDescent="0.35">
      <c r="A37" s="28"/>
      <c r="B37" s="28"/>
      <c r="C37" s="5" t="s">
        <v>30</v>
      </c>
      <c r="D37" s="6"/>
      <c r="E37" s="6">
        <v>69726</v>
      </c>
      <c r="F37" s="6">
        <v>21869</v>
      </c>
    </row>
    <row r="38" spans="1:6" ht="12.75" customHeight="1" x14ac:dyDescent="0.35">
      <c r="A38" s="28"/>
      <c r="B38" s="28"/>
      <c r="C38" s="5" t="s">
        <v>31</v>
      </c>
      <c r="D38" s="6"/>
      <c r="E38" s="6">
        <v>31677</v>
      </c>
      <c r="F38" s="6">
        <v>9326</v>
      </c>
    </row>
    <row r="39" spans="1:6" ht="12.75" customHeight="1" x14ac:dyDescent="0.35">
      <c r="A39" s="28"/>
      <c r="B39" s="28"/>
      <c r="C39" s="5" t="s">
        <v>32</v>
      </c>
      <c r="D39" s="6"/>
      <c r="E39" s="6">
        <v>39922</v>
      </c>
      <c r="F39" s="6">
        <v>11076</v>
      </c>
    </row>
    <row r="40" spans="1:6" ht="12.75" customHeight="1" x14ac:dyDescent="0.35">
      <c r="A40" s="28"/>
      <c r="B40" s="28"/>
      <c r="C40" s="5" t="s">
        <v>33</v>
      </c>
      <c r="D40" s="6"/>
      <c r="E40" s="6">
        <v>322250</v>
      </c>
      <c r="F40" s="6">
        <v>39144</v>
      </c>
    </row>
    <row r="41" spans="1:6" ht="12.75" customHeight="1" x14ac:dyDescent="0.35">
      <c r="A41" s="28"/>
      <c r="B41" s="28"/>
      <c r="C41" s="5" t="s">
        <v>34</v>
      </c>
      <c r="D41" s="6"/>
      <c r="E41" s="6"/>
      <c r="F41" s="6"/>
    </row>
    <row r="42" spans="1:6" ht="12.75" customHeight="1" x14ac:dyDescent="0.35">
      <c r="A42" s="28"/>
      <c r="B42" s="28"/>
      <c r="C42" s="18" t="s">
        <v>35</v>
      </c>
      <c r="D42" s="6"/>
      <c r="E42" s="6">
        <v>28084</v>
      </c>
      <c r="F42" s="6">
        <v>12249</v>
      </c>
    </row>
    <row r="43" spans="1:6" ht="12.75" customHeight="1" x14ac:dyDescent="0.35">
      <c r="A43" s="28"/>
      <c r="B43" s="28"/>
      <c r="C43" s="18" t="s">
        <v>36</v>
      </c>
      <c r="D43" s="6"/>
      <c r="E43" s="6">
        <v>28972</v>
      </c>
      <c r="F43" s="6">
        <v>23165</v>
      </c>
    </row>
    <row r="44" spans="1:6" ht="12.75" customHeight="1" x14ac:dyDescent="0.35">
      <c r="A44" s="28"/>
      <c r="B44" s="28"/>
      <c r="C44" s="18" t="s">
        <v>37</v>
      </c>
      <c r="D44" s="6"/>
      <c r="E44" s="6">
        <v>16069</v>
      </c>
      <c r="F44" s="6">
        <v>1959</v>
      </c>
    </row>
    <row r="45" spans="1:6" ht="12.75" customHeight="1" x14ac:dyDescent="0.35">
      <c r="A45" s="28"/>
      <c r="B45" s="28"/>
      <c r="C45" s="18" t="s">
        <v>38</v>
      </c>
      <c r="D45" s="6"/>
      <c r="E45" s="6">
        <v>129659</v>
      </c>
      <c r="F45" s="6">
        <v>52064</v>
      </c>
    </row>
    <row r="46" spans="1:6" ht="12.75" customHeight="1" x14ac:dyDescent="0.35">
      <c r="A46" s="28"/>
      <c r="B46" s="28"/>
      <c r="C46" s="5" t="s">
        <v>39</v>
      </c>
      <c r="D46" s="6"/>
      <c r="E46" s="6">
        <v>129419</v>
      </c>
      <c r="F46" s="6">
        <v>58748</v>
      </c>
    </row>
    <row r="47" spans="1:6" ht="12.75" customHeight="1" x14ac:dyDescent="0.35">
      <c r="A47" s="28"/>
      <c r="B47" s="28"/>
      <c r="C47" s="19" t="s">
        <v>40</v>
      </c>
      <c r="D47" s="20"/>
      <c r="E47" s="20">
        <f>+SUM(E28:E46)</f>
        <v>3767507</v>
      </c>
      <c r="F47" s="20">
        <f t="shared" ref="F47" si="2">+SUM(F28:F46)</f>
        <v>1543329</v>
      </c>
    </row>
    <row r="48" spans="1:6" ht="12.75" customHeight="1" x14ac:dyDescent="0.35">
      <c r="A48" s="28"/>
      <c r="B48" s="28"/>
      <c r="C48" s="10" t="s">
        <v>41</v>
      </c>
      <c r="D48" s="11"/>
      <c r="E48" s="11">
        <v>0</v>
      </c>
      <c r="F48" s="11">
        <v>0</v>
      </c>
    </row>
    <row r="49" spans="1:6" ht="12.75" customHeight="1" x14ac:dyDescent="0.35">
      <c r="A49" s="28"/>
      <c r="B49" s="28"/>
      <c r="C49" s="19" t="s">
        <v>42</v>
      </c>
      <c r="D49" s="20"/>
      <c r="E49" s="20">
        <f>+E47+E48</f>
        <v>3767507</v>
      </c>
      <c r="F49" s="20">
        <f t="shared" ref="F49" si="3">+F47+F48</f>
        <v>1543329</v>
      </c>
    </row>
    <row r="50" spans="1:6" ht="12.75" customHeight="1" x14ac:dyDescent="0.35">
      <c r="A50" s="13"/>
      <c r="B50" s="13"/>
      <c r="C50" s="21"/>
      <c r="D50" s="6"/>
      <c r="E50" s="6"/>
      <c r="F50" s="6"/>
    </row>
    <row r="51" spans="1:6" ht="12.75" customHeight="1" thickBot="1" x14ac:dyDescent="0.4">
      <c r="A51" s="13"/>
      <c r="B51" s="13"/>
      <c r="C51" s="22" t="s">
        <v>43</v>
      </c>
      <c r="D51" s="23"/>
      <c r="E51" s="23">
        <f>+E24-E49</f>
        <v>0</v>
      </c>
      <c r="F51" s="23">
        <f t="shared" ref="F51" si="4">+F24-F49</f>
        <v>0</v>
      </c>
    </row>
    <row r="52" spans="1:6" ht="8.15" customHeight="1" thickTop="1" x14ac:dyDescent="0.35">
      <c r="A52" s="13"/>
      <c r="B52" s="13"/>
      <c r="C52" s="13"/>
      <c r="D52" s="13"/>
      <c r="E52" s="13"/>
      <c r="F52" s="13"/>
    </row>
    <row r="53" spans="1:6" x14ac:dyDescent="0.35">
      <c r="D53" s="1"/>
      <c r="E53" s="1"/>
      <c r="F53" s="1"/>
    </row>
    <row r="54" spans="1:6" x14ac:dyDescent="0.35">
      <c r="D54" s="1"/>
    </row>
    <row r="55" spans="1:6" x14ac:dyDescent="0.35">
      <c r="D55" s="1"/>
    </row>
    <row r="56" spans="1:6" x14ac:dyDescent="0.35">
      <c r="D56" s="1"/>
    </row>
    <row r="57" spans="1:6" x14ac:dyDescent="0.35">
      <c r="D57" s="1"/>
    </row>
    <row r="59" spans="1:6" x14ac:dyDescent="0.35">
      <c r="D59" s="1"/>
    </row>
    <row r="60" spans="1:6" x14ac:dyDescent="0.35">
      <c r="D60" s="1"/>
    </row>
    <row r="61" spans="1:6" x14ac:dyDescent="0.35">
      <c r="D61" s="1"/>
    </row>
    <row r="62" spans="1:6" x14ac:dyDescent="0.35">
      <c r="D62" s="1"/>
    </row>
    <row r="63" spans="1:6" x14ac:dyDescent="0.35">
      <c r="D63" s="1"/>
    </row>
    <row r="64" spans="1:6" x14ac:dyDescent="0.35">
      <c r="D64" s="1"/>
    </row>
    <row r="65" spans="4:4" x14ac:dyDescent="0.35">
      <c r="D65" s="1"/>
    </row>
    <row r="66" spans="4:4" x14ac:dyDescent="0.35">
      <c r="D66" s="1"/>
    </row>
    <row r="67" spans="4:4" x14ac:dyDescent="0.35">
      <c r="D67" s="1"/>
    </row>
    <row r="68" spans="4:4" x14ac:dyDescent="0.35">
      <c r="D68" s="1"/>
    </row>
    <row r="69" spans="4:4" x14ac:dyDescent="0.35">
      <c r="D69" s="1"/>
    </row>
    <row r="70" spans="4:4" x14ac:dyDescent="0.35">
      <c r="D70" s="1"/>
    </row>
  </sheetData>
  <mergeCells count="6">
    <mergeCell ref="A28:B49"/>
    <mergeCell ref="A1:F1"/>
    <mergeCell ref="A2:F2"/>
    <mergeCell ref="A3:F3"/>
    <mergeCell ref="A4:F4"/>
    <mergeCell ref="A10:B2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Evans, James</dc:creator>
  <cp:lastModifiedBy>Charlton, Matthew</cp:lastModifiedBy>
  <cp:lastPrinted>2022-09-08T15:02:54Z</cp:lastPrinted>
  <dcterms:created xsi:type="dcterms:W3CDTF">2022-07-25T20:25:48Z</dcterms:created>
  <dcterms:modified xsi:type="dcterms:W3CDTF">2022-09-08T15:05:48Z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