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mos\Desktop\"/>
    </mc:Choice>
  </mc:AlternateContent>
  <bookViews>
    <workbookView xWindow="0" yWindow="0" windowWidth="23040" windowHeight="9084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8" i="1" l="1"/>
  <c r="D8" i="1"/>
  <c r="B9" i="1"/>
  <c r="B10" i="1"/>
  <c r="E5" i="1" l="1"/>
  <c r="D5" i="1"/>
  <c r="B84" i="1" l="1"/>
  <c r="B11" i="1"/>
  <c r="B86" i="1" s="1"/>
  <c r="B52" i="1" l="1"/>
  <c r="B83" i="1"/>
  <c r="B26" i="1"/>
  <c r="B45" i="1"/>
  <c r="B93" i="1" l="1"/>
</calcChain>
</file>

<file path=xl/sharedStrings.xml><?xml version="1.0" encoding="utf-8"?>
<sst xmlns="http://schemas.openxmlformats.org/spreadsheetml/2006/main" count="103" uniqueCount="97">
  <si>
    <t>Kitchen</t>
  </si>
  <si>
    <t>Projected 2023 Budget Costs by Department</t>
  </si>
  <si>
    <t>Sink Hoses (3)</t>
  </si>
  <si>
    <t>Garbage Disposal Repair</t>
  </si>
  <si>
    <t>Yearly Deep Clean</t>
  </si>
  <si>
    <t>Staff Training</t>
  </si>
  <si>
    <t>Staff Uniforms</t>
  </si>
  <si>
    <t>Dept</t>
  </si>
  <si>
    <t>Cost</t>
  </si>
  <si>
    <t>Total</t>
  </si>
  <si>
    <t>Maintenance</t>
  </si>
  <si>
    <t>Pipe Repair x5</t>
  </si>
  <si>
    <t>Boiler Room pipe leak</t>
  </si>
  <si>
    <t>Nurses station carpet (2)</t>
  </si>
  <si>
    <t>Carpet replace in resident rooms (5)</t>
  </si>
  <si>
    <t>PTEC AC units (4)</t>
  </si>
  <si>
    <t>Ceiling tile replacement</t>
  </si>
  <si>
    <t>Florescent light bulbs (10)</t>
  </si>
  <si>
    <t>Nursing</t>
  </si>
  <si>
    <t>Administrative</t>
  </si>
  <si>
    <t>CEU's</t>
  </si>
  <si>
    <t>Licenses and memberships</t>
  </si>
  <si>
    <t>Employee Appreciation</t>
  </si>
  <si>
    <t>Supplies</t>
  </si>
  <si>
    <t>Insurance</t>
  </si>
  <si>
    <t>Pest Control</t>
  </si>
  <si>
    <t>Copier Maintenance</t>
  </si>
  <si>
    <t>HVAC Maintenance</t>
  </si>
  <si>
    <t>Elevator Maintenance</t>
  </si>
  <si>
    <t>Patio Upgrade</t>
  </si>
  <si>
    <t>Maintenance General Repair</t>
  </si>
  <si>
    <t>Facilities</t>
  </si>
  <si>
    <t>Security</t>
  </si>
  <si>
    <t>Telephone</t>
  </si>
  <si>
    <t>Gas</t>
  </si>
  <si>
    <t>Electricity</t>
  </si>
  <si>
    <t>Water</t>
  </si>
  <si>
    <t>Internet</t>
  </si>
  <si>
    <t>Garbage and Trash Removal</t>
  </si>
  <si>
    <t>Food</t>
  </si>
  <si>
    <t>Paper Goods and Supplies</t>
  </si>
  <si>
    <t>Sitex</t>
  </si>
  <si>
    <t>Postage</t>
  </si>
  <si>
    <t>Appliance/Furniture Replace</t>
  </si>
  <si>
    <t>Medical Supplies</t>
  </si>
  <si>
    <t>Regrigerator Racks Replace</t>
  </si>
  <si>
    <t>Stove/oven Replace (2)</t>
  </si>
  <si>
    <t>Vehicle Gas</t>
  </si>
  <si>
    <t>Payroll</t>
  </si>
  <si>
    <t>Temp Agency</t>
  </si>
  <si>
    <t>Third shift LPN</t>
  </si>
  <si>
    <t>Raises and third shift LPN</t>
  </si>
  <si>
    <t>Bank Charges</t>
  </si>
  <si>
    <t>Activity</t>
  </si>
  <si>
    <t>Subscriptions/Publications</t>
  </si>
  <si>
    <t>Advertising</t>
  </si>
  <si>
    <t>TV Advertising for 2023</t>
  </si>
  <si>
    <t>Car &amp; Truck</t>
  </si>
  <si>
    <t>Legal and Professional Fees</t>
  </si>
  <si>
    <t>Employee Screenings</t>
  </si>
  <si>
    <t>License and Renewal Fees</t>
  </si>
  <si>
    <t>Office Expense</t>
  </si>
  <si>
    <t>New Payroll System</t>
  </si>
  <si>
    <t>Board Action Item</t>
  </si>
  <si>
    <t xml:space="preserve">Replace Lighting </t>
  </si>
  <si>
    <t xml:space="preserve">This is a total guestimate. </t>
  </si>
  <si>
    <t>AED Supplies</t>
  </si>
  <si>
    <t>Medication Cart</t>
  </si>
  <si>
    <t>Chart Cart</t>
  </si>
  <si>
    <t>Staff chairs</t>
  </si>
  <si>
    <t>Grand Total</t>
  </si>
  <si>
    <t>ROI approx. 4 years</t>
  </si>
  <si>
    <t>Prepared by: L. Russell</t>
  </si>
  <si>
    <t>Comments</t>
  </si>
  <si>
    <t>Toilet Auto Flush (10)</t>
  </si>
  <si>
    <t>buying 10 per year</t>
  </si>
  <si>
    <t>Reduced due to duplicate costs</t>
  </si>
  <si>
    <t>Update Camera system</t>
  </si>
  <si>
    <t>Updated 4/10/2023</t>
  </si>
  <si>
    <t>if light upgrade not approved</t>
  </si>
  <si>
    <t>Rent Revenue</t>
  </si>
  <si>
    <t>18-Private</t>
  </si>
  <si>
    <t>16- Semi Private</t>
  </si>
  <si>
    <t>Monthly</t>
  </si>
  <si>
    <t>Yearly</t>
  </si>
  <si>
    <t>Donation - SLCC</t>
  </si>
  <si>
    <t>Donation - SASCH</t>
  </si>
  <si>
    <t>Freewill Offering</t>
  </si>
  <si>
    <t>Fundraising Opportunities</t>
  </si>
  <si>
    <t>Auxiliary Services - Laundry</t>
  </si>
  <si>
    <t>Community Fee</t>
  </si>
  <si>
    <t>Application Fee</t>
  </si>
  <si>
    <t>Total Income</t>
  </si>
  <si>
    <t>BUDGET SHORTFALL</t>
  </si>
  <si>
    <t>Note: Based on 2022 actual donations</t>
  </si>
  <si>
    <t>14 -current vacancies as of 5/11/2023</t>
  </si>
  <si>
    <t>14- current vacancies as of 5/11/2024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</si>
</sst>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">
    <xf numFmtId="0" fontId="0" fillId="0" borderId="0" xfId="0"/>
    <xf numFmtId="8" fontId="0" fillId="0" borderId="0" xfId="0" applyNumberFormat="1"/>
    <xf numFmtId="6" fontId="0" fillId="0" borderId="0" xfId="0" applyNumberFormat="1"/>
    <xf numFmtId="0" fontId="1" fillId="0" borderId="0" xfId="0" applyFont="1" applyAlignment="1">
      <alignment horizontal="center"/>
    </xf>
    <xf numFmtId="8" fontId="1" fillId="0" borderId="0" xfId="0" applyNumberFormat="1" applyFont="1"/>
    <xf numFmtId="8" fontId="2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4" fontId="0" fillId="0" borderId="0" xfId="2" applyFont="1"/>
    <xf numFmtId="43" fontId="0" fillId="0" borderId="0" xfId="1" applyFont="1"/>
    <xf numFmtId="43" fontId="0" fillId="0" borderId="0" xfId="1" applyFont="1" applyAlignment="1">
      <alignment horizontal="center"/>
    </xf>
    <xf numFmtId="44" fontId="0" fillId="0" borderId="0" xfId="2" applyFont="1" applyAlignment="1">
      <alignment horizontal="center"/>
    </xf>
    <xf numFmtId="44" fontId="1" fillId="0" borderId="1" xfId="0" applyNumberFormat="1" applyFont="1" applyBorder="1"/>
    <xf numFmtId="43" fontId="0" fillId="2" borderId="0" xfId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workbookViewId="0">
      <selection activeCell="B7" sqref="B7"/>
    </sheetView>
  </sheetViews>
  <sheetFormatPr defaultRowHeight="14.4" x14ac:dyDescent="0.3"/>
  <cols>
    <col min="1" max="1" width="38.77734375" style="9" bestFit="1" customWidth="1"/>
    <col min="2" max="2" width="16.88671875" customWidth="1"/>
    <col min="3" max="3" width="33.109375" customWidth="1"/>
    <col min="4" max="4" width="12.44140625" customWidth="1"/>
    <col min="5" max="5" width="15.109375" customWidth="1"/>
    <col min="10" max="10" width="37.44140625" bestFit="1" customWidth="1"/>
  </cols>
  <sheetData>
    <row r="1" spans="1:5" x14ac:dyDescent="0.3">
      <c r="A1" s="8" t="s">
        <v>1</v>
      </c>
      <c r="B1" s="7"/>
    </row>
    <row r="2" spans="1:5" x14ac:dyDescent="0.3">
      <c r="D2" s="12" t="s">
        <v>83</v>
      </c>
      <c r="E2" s="13" t="s">
        <v>84</v>
      </c>
    </row>
    <row r="3" spans="1:5" x14ac:dyDescent="0.3">
      <c r="A3" s="9" t="s">
        <v>80</v>
      </c>
      <c r="B3" s="11">
        <v>1168410</v>
      </c>
      <c r="C3" s="9" t="s">
        <v>81</v>
      </c>
      <c r="D3" s="11">
        <v>55147.5</v>
      </c>
      <c r="E3" s="14">
        <v>661770</v>
      </c>
    </row>
    <row r="4" spans="1:5" x14ac:dyDescent="0.3">
      <c r="A4" s="9" t="s">
        <v>85</v>
      </c>
      <c r="B4" s="12">
        <v>280000</v>
      </c>
      <c r="C4" s="9" t="s">
        <v>82</v>
      </c>
      <c r="D4" s="12">
        <v>42220</v>
      </c>
      <c r="E4" s="13">
        <v>506640</v>
      </c>
    </row>
    <row r="5" spans="1:5" ht="15" thickBot="1" x14ac:dyDescent="0.35">
      <c r="A5" s="9" t="s">
        <v>86</v>
      </c>
      <c r="B5" s="12">
        <v>42240</v>
      </c>
      <c r="D5" s="15">
        <f>SUM(D3:D4)</f>
        <v>97367.5</v>
      </c>
      <c r="E5" s="15">
        <f>SUM(E3:E4)</f>
        <v>1168410</v>
      </c>
    </row>
    <row r="6" spans="1:5" ht="15" thickTop="1" x14ac:dyDescent="0.3">
      <c r="A6" s="9" t="s">
        <v>87</v>
      </c>
      <c r="B6" s="12">
        <v>29645</v>
      </c>
      <c r="C6" t="s">
        <v>94</v>
      </c>
    </row>
    <row r="7" spans="1:5" x14ac:dyDescent="0.3">
      <c r="A7" s="9" t="s">
        <v>88</v>
      </c>
      <c r="B7" s="16">
        <v>175925</v>
      </c>
    </row>
    <row r="8" spans="1:5" x14ac:dyDescent="0.3">
      <c r="A8" s="9" t="s">
        <v>89</v>
      </c>
      <c r="B8" s="12">
        <v>20400</v>
      </c>
      <c r="D8" s="2">
        <f>50*34</f>
        <v>1700</v>
      </c>
      <c r="E8" s="12">
        <f>+D8*12</f>
        <v>20400</v>
      </c>
    </row>
    <row r="9" spans="1:5" x14ac:dyDescent="0.3">
      <c r="A9" s="9" t="s">
        <v>91</v>
      </c>
      <c r="B9" s="12">
        <f>14*25</f>
        <v>350</v>
      </c>
      <c r="C9" t="s">
        <v>95</v>
      </c>
      <c r="D9" s="2">
        <v>25</v>
      </c>
    </row>
    <row r="10" spans="1:5" x14ac:dyDescent="0.3">
      <c r="A10" s="9" t="s">
        <v>90</v>
      </c>
      <c r="B10" s="12">
        <f>350*14</f>
        <v>4900</v>
      </c>
      <c r="C10" t="s">
        <v>96</v>
      </c>
      <c r="D10" s="2">
        <v>350</v>
      </c>
    </row>
    <row r="11" spans="1:5" ht="15" thickBot="1" x14ac:dyDescent="0.35">
      <c r="A11" s="9" t="s">
        <v>92</v>
      </c>
      <c r="B11" s="15">
        <f>SUM(B3:B10)</f>
        <v>1721870</v>
      </c>
    </row>
    <row r="12" spans="1:5" ht="15" thickTop="1" x14ac:dyDescent="0.3"/>
    <row r="13" spans="1:5" x14ac:dyDescent="0.3">
      <c r="A13" s="3" t="s">
        <v>7</v>
      </c>
      <c r="B13" s="3" t="s">
        <v>8</v>
      </c>
      <c r="C13" s="3" t="s">
        <v>73</v>
      </c>
    </row>
    <row r="14" spans="1:5" x14ac:dyDescent="0.3">
      <c r="A14" s="8"/>
      <c r="B14" s="3"/>
    </row>
    <row r="15" spans="1:5" x14ac:dyDescent="0.3">
      <c r="A15" s="6" t="s">
        <v>0</v>
      </c>
      <c r="B15" s="3"/>
    </row>
    <row r="16" spans="1:5" x14ac:dyDescent="0.3">
      <c r="A16" s="9" t="s">
        <v>46</v>
      </c>
      <c r="B16" s="1">
        <v>10000</v>
      </c>
    </row>
    <row r="17" spans="1:3" x14ac:dyDescent="0.3">
      <c r="A17" s="9" t="s">
        <v>45</v>
      </c>
      <c r="B17" s="2">
        <v>800</v>
      </c>
    </row>
    <row r="18" spans="1:3" x14ac:dyDescent="0.3">
      <c r="A18" s="9" t="s">
        <v>2</v>
      </c>
      <c r="B18" s="1">
        <v>300</v>
      </c>
    </row>
    <row r="19" spans="1:3" x14ac:dyDescent="0.3">
      <c r="A19" s="9" t="s">
        <v>3</v>
      </c>
      <c r="B19" s="1">
        <v>300</v>
      </c>
    </row>
    <row r="20" spans="1:3" x14ac:dyDescent="0.3">
      <c r="A20" s="9" t="s">
        <v>4</v>
      </c>
      <c r="B20" s="1">
        <v>400</v>
      </c>
    </row>
    <row r="21" spans="1:3" x14ac:dyDescent="0.3">
      <c r="A21" s="9" t="s">
        <v>5</v>
      </c>
      <c r="B21" s="1">
        <v>200</v>
      </c>
    </row>
    <row r="22" spans="1:3" x14ac:dyDescent="0.3">
      <c r="A22" s="9" t="s">
        <v>6</v>
      </c>
      <c r="B22" s="1">
        <v>200</v>
      </c>
    </row>
    <row r="23" spans="1:3" x14ac:dyDescent="0.3">
      <c r="A23" s="9" t="s">
        <v>41</v>
      </c>
      <c r="B23" s="1">
        <v>5300</v>
      </c>
    </row>
    <row r="24" spans="1:3" x14ac:dyDescent="0.3">
      <c r="A24" s="9" t="s">
        <v>40</v>
      </c>
      <c r="B24" s="1">
        <v>15000</v>
      </c>
    </row>
    <row r="25" spans="1:3" x14ac:dyDescent="0.3">
      <c r="A25" s="9" t="s">
        <v>39</v>
      </c>
      <c r="B25" s="1">
        <v>98000</v>
      </c>
    </row>
    <row r="26" spans="1:3" x14ac:dyDescent="0.3">
      <c r="A26" s="8" t="s">
        <v>9</v>
      </c>
      <c r="B26" s="4">
        <f>SUM(B16:B25)</f>
        <v>130500</v>
      </c>
    </row>
    <row r="28" spans="1:3" x14ac:dyDescent="0.3">
      <c r="A28" s="6" t="s">
        <v>10</v>
      </c>
    </row>
    <row r="29" spans="1:3" x14ac:dyDescent="0.3">
      <c r="A29" s="9" t="s">
        <v>74</v>
      </c>
      <c r="B29" s="1">
        <v>1250</v>
      </c>
      <c r="C29" t="s">
        <v>75</v>
      </c>
    </row>
    <row r="30" spans="1:3" x14ac:dyDescent="0.3">
      <c r="A30" s="9" t="s">
        <v>11</v>
      </c>
      <c r="B30" s="1">
        <v>1500</v>
      </c>
    </row>
    <row r="31" spans="1:3" x14ac:dyDescent="0.3">
      <c r="A31" s="9" t="s">
        <v>12</v>
      </c>
      <c r="B31" s="1">
        <v>1000</v>
      </c>
    </row>
    <row r="32" spans="1:3" x14ac:dyDescent="0.3">
      <c r="A32" s="9" t="s">
        <v>13</v>
      </c>
      <c r="B32" s="1">
        <v>2500</v>
      </c>
    </row>
    <row r="33" spans="1:3" x14ac:dyDescent="0.3">
      <c r="A33" s="9" t="s">
        <v>14</v>
      </c>
      <c r="B33" s="1">
        <v>5000</v>
      </c>
    </row>
    <row r="34" spans="1:3" x14ac:dyDescent="0.3">
      <c r="A34" s="9" t="s">
        <v>15</v>
      </c>
      <c r="B34" s="1">
        <v>3000</v>
      </c>
    </row>
    <row r="35" spans="1:3" x14ac:dyDescent="0.3">
      <c r="A35" s="9" t="s">
        <v>16</v>
      </c>
      <c r="B35" s="1">
        <v>1000</v>
      </c>
    </row>
    <row r="36" spans="1:3" x14ac:dyDescent="0.3">
      <c r="A36" s="9" t="s">
        <v>17</v>
      </c>
      <c r="B36" s="1">
        <v>2000</v>
      </c>
      <c r="C36" t="s">
        <v>79</v>
      </c>
    </row>
    <row r="37" spans="1:3" x14ac:dyDescent="0.3">
      <c r="A37" s="9" t="s">
        <v>27</v>
      </c>
      <c r="B37" s="1">
        <v>5000</v>
      </c>
    </row>
    <row r="38" spans="1:3" x14ac:dyDescent="0.3">
      <c r="A38" s="9" t="s">
        <v>43</v>
      </c>
      <c r="B38" s="1">
        <v>40000</v>
      </c>
      <c r="C38" t="s">
        <v>76</v>
      </c>
    </row>
    <row r="39" spans="1:3" x14ac:dyDescent="0.3">
      <c r="A39" s="9" t="s">
        <v>28</v>
      </c>
      <c r="B39" s="1">
        <v>2400</v>
      </c>
    </row>
    <row r="40" spans="1:3" x14ac:dyDescent="0.3">
      <c r="A40" s="9" t="s">
        <v>25</v>
      </c>
      <c r="B40" s="1">
        <v>5400</v>
      </c>
    </row>
    <row r="41" spans="1:3" x14ac:dyDescent="0.3">
      <c r="A41" s="9" t="s">
        <v>23</v>
      </c>
      <c r="B41" s="1">
        <v>9500</v>
      </c>
    </row>
    <row r="42" spans="1:3" x14ac:dyDescent="0.3">
      <c r="A42" s="9" t="s">
        <v>30</v>
      </c>
      <c r="B42" s="1">
        <v>20000</v>
      </c>
    </row>
    <row r="43" spans="1:3" x14ac:dyDescent="0.3">
      <c r="A43" s="9" t="s">
        <v>38</v>
      </c>
      <c r="B43" s="1">
        <v>5300</v>
      </c>
    </row>
    <row r="44" spans="1:3" x14ac:dyDescent="0.3">
      <c r="A44" s="9" t="s">
        <v>31</v>
      </c>
      <c r="B44" s="1">
        <v>37000</v>
      </c>
    </row>
    <row r="45" spans="1:3" x14ac:dyDescent="0.3">
      <c r="A45" s="8" t="s">
        <v>9</v>
      </c>
      <c r="B45" s="4">
        <f>SUM(B29:B44)</f>
        <v>141850</v>
      </c>
    </row>
    <row r="47" spans="1:3" x14ac:dyDescent="0.3">
      <c r="A47" s="6" t="s">
        <v>18</v>
      </c>
    </row>
    <row r="48" spans="1:3" x14ac:dyDescent="0.3">
      <c r="A48" s="9" t="s">
        <v>44</v>
      </c>
      <c r="B48" s="1">
        <v>9000</v>
      </c>
    </row>
    <row r="49" spans="1:2" x14ac:dyDescent="0.3">
      <c r="A49" s="9" t="s">
        <v>66</v>
      </c>
      <c r="B49" s="1">
        <v>525</v>
      </c>
    </row>
    <row r="50" spans="1:2" x14ac:dyDescent="0.3">
      <c r="A50" s="9" t="s">
        <v>67</v>
      </c>
      <c r="B50" s="1">
        <v>2500</v>
      </c>
    </row>
    <row r="51" spans="1:2" x14ac:dyDescent="0.3">
      <c r="A51" s="9" t="s">
        <v>68</v>
      </c>
      <c r="B51" s="1">
        <v>1000</v>
      </c>
    </row>
    <row r="52" spans="1:2" x14ac:dyDescent="0.3">
      <c r="A52" s="8" t="s">
        <v>9</v>
      </c>
      <c r="B52" s="4">
        <f>SUM(B48:B51)</f>
        <v>13025</v>
      </c>
    </row>
    <row r="54" spans="1:2" x14ac:dyDescent="0.3">
      <c r="A54" s="6" t="s">
        <v>19</v>
      </c>
    </row>
    <row r="55" spans="1:2" x14ac:dyDescent="0.3">
      <c r="A55" s="9" t="s">
        <v>20</v>
      </c>
      <c r="B55" s="1">
        <v>600</v>
      </c>
    </row>
    <row r="56" spans="1:2" x14ac:dyDescent="0.3">
      <c r="A56" s="9" t="s">
        <v>21</v>
      </c>
      <c r="B56" s="1">
        <v>1000</v>
      </c>
    </row>
    <row r="57" spans="1:2" x14ac:dyDescent="0.3">
      <c r="A57" s="9" t="s">
        <v>22</v>
      </c>
      <c r="B57" s="1">
        <v>5000</v>
      </c>
    </row>
    <row r="58" spans="1:2" x14ac:dyDescent="0.3">
      <c r="A58" s="9" t="s">
        <v>23</v>
      </c>
      <c r="B58" s="1">
        <v>10000</v>
      </c>
    </row>
    <row r="59" spans="1:2" x14ac:dyDescent="0.3">
      <c r="A59" s="9" t="s">
        <v>24</v>
      </c>
      <c r="B59" s="1">
        <v>46270</v>
      </c>
    </row>
    <row r="60" spans="1:2" x14ac:dyDescent="0.3">
      <c r="A60" s="9" t="s">
        <v>26</v>
      </c>
      <c r="B60" s="1">
        <v>3500</v>
      </c>
    </row>
    <row r="61" spans="1:2" x14ac:dyDescent="0.3">
      <c r="A61" s="9" t="s">
        <v>29</v>
      </c>
      <c r="B61" s="1">
        <v>3000</v>
      </c>
    </row>
    <row r="62" spans="1:2" x14ac:dyDescent="0.3">
      <c r="A62" s="9" t="s">
        <v>32</v>
      </c>
      <c r="B62" s="1">
        <v>7000</v>
      </c>
    </row>
    <row r="63" spans="1:2" x14ac:dyDescent="0.3">
      <c r="A63" s="9" t="s">
        <v>33</v>
      </c>
      <c r="B63" s="1">
        <v>10000</v>
      </c>
    </row>
    <row r="64" spans="1:2" x14ac:dyDescent="0.3">
      <c r="A64" s="9" t="s">
        <v>34</v>
      </c>
      <c r="B64" s="1">
        <v>12000</v>
      </c>
    </row>
    <row r="65" spans="1:3" x14ac:dyDescent="0.3">
      <c r="A65" s="9" t="s">
        <v>35</v>
      </c>
      <c r="B65" s="1">
        <v>35000</v>
      </c>
    </row>
    <row r="66" spans="1:3" x14ac:dyDescent="0.3">
      <c r="A66" s="9" t="s">
        <v>36</v>
      </c>
      <c r="B66" s="1">
        <v>16000</v>
      </c>
    </row>
    <row r="67" spans="1:3" x14ac:dyDescent="0.3">
      <c r="A67" s="9" t="s">
        <v>37</v>
      </c>
      <c r="B67" s="1">
        <v>5000</v>
      </c>
    </row>
    <row r="68" spans="1:3" x14ac:dyDescent="0.3">
      <c r="A68" s="9" t="s">
        <v>42</v>
      </c>
      <c r="B68" s="1">
        <v>500</v>
      </c>
    </row>
    <row r="69" spans="1:3" x14ac:dyDescent="0.3">
      <c r="A69" s="9" t="s">
        <v>47</v>
      </c>
      <c r="B69" s="1">
        <v>550</v>
      </c>
    </row>
    <row r="70" spans="1:3" x14ac:dyDescent="0.3">
      <c r="A70" s="9" t="s">
        <v>48</v>
      </c>
      <c r="B70" s="1">
        <v>950000</v>
      </c>
      <c r="C70" t="s">
        <v>51</v>
      </c>
    </row>
    <row r="71" spans="1:3" x14ac:dyDescent="0.3">
      <c r="A71" s="9" t="s">
        <v>49</v>
      </c>
      <c r="B71" s="1">
        <v>250000</v>
      </c>
      <c r="C71" t="s">
        <v>50</v>
      </c>
    </row>
    <row r="72" spans="1:3" x14ac:dyDescent="0.3">
      <c r="A72" s="9" t="s">
        <v>52</v>
      </c>
      <c r="B72" s="1">
        <v>25</v>
      </c>
    </row>
    <row r="73" spans="1:3" x14ac:dyDescent="0.3">
      <c r="A73" s="9" t="s">
        <v>53</v>
      </c>
      <c r="B73" s="1">
        <v>1500</v>
      </c>
    </row>
    <row r="74" spans="1:3" x14ac:dyDescent="0.3">
      <c r="A74" s="9" t="s">
        <v>54</v>
      </c>
      <c r="B74" s="1">
        <v>3300</v>
      </c>
    </row>
    <row r="75" spans="1:3" x14ac:dyDescent="0.3">
      <c r="A75" s="9" t="s">
        <v>55</v>
      </c>
      <c r="B75" s="1">
        <v>40000</v>
      </c>
      <c r="C75" t="s">
        <v>56</v>
      </c>
    </row>
    <row r="76" spans="1:3" x14ac:dyDescent="0.3">
      <c r="A76" s="9" t="s">
        <v>57</v>
      </c>
      <c r="B76" s="1">
        <v>70</v>
      </c>
    </row>
    <row r="77" spans="1:3" x14ac:dyDescent="0.3">
      <c r="A77" s="9" t="s">
        <v>58</v>
      </c>
      <c r="B77" s="1">
        <v>20000</v>
      </c>
    </row>
    <row r="78" spans="1:3" x14ac:dyDescent="0.3">
      <c r="A78" s="9" t="s">
        <v>59</v>
      </c>
      <c r="B78" s="1">
        <v>700</v>
      </c>
    </row>
    <row r="79" spans="1:3" x14ac:dyDescent="0.3">
      <c r="A79" s="9" t="s">
        <v>60</v>
      </c>
      <c r="B79" s="1">
        <v>1480</v>
      </c>
    </row>
    <row r="80" spans="1:3" x14ac:dyDescent="0.3">
      <c r="A80" s="9" t="s">
        <v>62</v>
      </c>
      <c r="B80" s="1">
        <v>10000</v>
      </c>
      <c r="C80" t="s">
        <v>65</v>
      </c>
    </row>
    <row r="81" spans="1:3" x14ac:dyDescent="0.3">
      <c r="A81" s="9" t="s">
        <v>69</v>
      </c>
      <c r="B81" s="1">
        <v>1000</v>
      </c>
    </row>
    <row r="82" spans="1:3" x14ac:dyDescent="0.3">
      <c r="A82" s="9" t="s">
        <v>61</v>
      </c>
      <c r="B82" s="1">
        <v>3000</v>
      </c>
    </row>
    <row r="83" spans="1:3" x14ac:dyDescent="0.3">
      <c r="A83" s="8" t="s">
        <v>9</v>
      </c>
      <c r="B83" s="4">
        <f>SUM(B55:B82)</f>
        <v>1436495</v>
      </c>
    </row>
    <row r="84" spans="1:3" x14ac:dyDescent="0.3">
      <c r="A84" s="8" t="s">
        <v>70</v>
      </c>
      <c r="B84" s="4">
        <f>+B83+B52+B45+B26</f>
        <v>1721870</v>
      </c>
    </row>
    <row r="85" spans="1:3" x14ac:dyDescent="0.3">
      <c r="A85" s="8"/>
      <c r="B85" s="4"/>
    </row>
    <row r="86" spans="1:3" x14ac:dyDescent="0.3">
      <c r="A86" s="8" t="s">
        <v>93</v>
      </c>
      <c r="B86" s="4">
        <f>+B11-B84</f>
        <v>0</v>
      </c>
    </row>
    <row r="87" spans="1:3" x14ac:dyDescent="0.3">
      <c r="A87" s="8"/>
      <c r="B87" s="4"/>
    </row>
    <row r="88" spans="1:3" x14ac:dyDescent="0.3">
      <c r="A88" s="6" t="s">
        <v>63</v>
      </c>
    </row>
    <row r="89" spans="1:3" x14ac:dyDescent="0.3">
      <c r="A89" s="9" t="s">
        <v>64</v>
      </c>
      <c r="B89" s="1">
        <v>40000</v>
      </c>
      <c r="C89" t="s">
        <v>71</v>
      </c>
    </row>
    <row r="90" spans="1:3" x14ac:dyDescent="0.3">
      <c r="A90" s="9" t="s">
        <v>77</v>
      </c>
      <c r="B90" s="1">
        <v>30000</v>
      </c>
    </row>
    <row r="91" spans="1:3" x14ac:dyDescent="0.3">
      <c r="A91" s="8" t="s">
        <v>9</v>
      </c>
      <c r="B91" s="4">
        <v>40000</v>
      </c>
    </row>
    <row r="93" spans="1:3" x14ac:dyDescent="0.3">
      <c r="A93" s="10" t="s">
        <v>70</v>
      </c>
      <c r="B93" s="5">
        <f>SUM(B52,B89,B45,B26,B83)</f>
        <v>1761870</v>
      </c>
    </row>
    <row r="95" spans="1:3" x14ac:dyDescent="0.3">
      <c r="A95" s="9" t="s">
        <v>72</v>
      </c>
    </row>
    <row r="96" spans="1:3" x14ac:dyDescent="0.3">
      <c r="A96" s="9" t="s">
        <v>78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</dc:creator>
  <cp:lastModifiedBy>Danita Amos</cp:lastModifiedBy>
  <cp:lastPrinted>2023-03-16T17:46:42Z</cp:lastPrinted>
  <dcterms:created xsi:type="dcterms:W3CDTF">2023-03-16T14:17:26Z</dcterms:created>
  <dcterms:modified xsi:type="dcterms:W3CDTF">2023-05-16T23:21:49Z</dcterms:modified>
</cp:coreProperties>
</file>