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en\Dropbox\official s2s docs\Audit\"/>
    </mc:Choice>
  </mc:AlternateContent>
  <xr:revisionPtr revIDLastSave="0" documentId="8_{DF4710D2-71E2-4F11-B768-B0CCFF91BA04}" xr6:coauthVersionLast="46" xr6:coauthVersionMax="46" xr10:uidLastSave="{00000000-0000-0000-0000-000000000000}"/>
  <bookViews>
    <workbookView xWindow="-108" yWindow="-108" windowWidth="23256" windowHeight="12576" xr2:uid="{B12457F2-C104-1549-ABAA-D5E68FBE8F2D}"/>
  </bookViews>
  <sheets>
    <sheet name="Corporate" sheetId="1" r:id="rId1"/>
    <sheet name="Atlanta" sheetId="4" r:id="rId2"/>
    <sheet name="Charlotte" sheetId="3" r:id="rId3"/>
    <sheet name="DMV" sheetId="2" r:id="rId4"/>
    <sheet name="Houston" sheetId="5" r:id="rId5"/>
    <sheet name="Nashville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N64" i="6"/>
  <c r="M63" i="6"/>
  <c r="L63" i="6"/>
  <c r="K63" i="6"/>
  <c r="J63" i="6"/>
  <c r="I63" i="6"/>
  <c r="H63" i="6"/>
  <c r="G63" i="6"/>
  <c r="F63" i="6"/>
  <c r="E63" i="6"/>
  <c r="D63" i="6"/>
  <c r="C63" i="6"/>
  <c r="B63" i="6"/>
  <c r="N63" i="6" s="1"/>
  <c r="N62" i="6"/>
  <c r="M56" i="6"/>
  <c r="L56" i="6"/>
  <c r="K56" i="6"/>
  <c r="J56" i="6"/>
  <c r="I56" i="6"/>
  <c r="H56" i="6"/>
  <c r="G56" i="6"/>
  <c r="F56" i="6"/>
  <c r="F58" i="6" s="1"/>
  <c r="E56" i="6"/>
  <c r="D56" i="6"/>
  <c r="C56" i="6"/>
  <c r="B56" i="6"/>
  <c r="N55" i="6"/>
  <c r="N54" i="6"/>
  <c r="N53" i="6"/>
  <c r="N52" i="6"/>
  <c r="N51" i="6"/>
  <c r="M49" i="6"/>
  <c r="L49" i="6"/>
  <c r="K49" i="6"/>
  <c r="J49" i="6"/>
  <c r="I49" i="6"/>
  <c r="H49" i="6"/>
  <c r="G49" i="6"/>
  <c r="F49" i="6"/>
  <c r="E49" i="6"/>
  <c r="D49" i="6"/>
  <c r="C49" i="6"/>
  <c r="B49" i="6"/>
  <c r="N48" i="6"/>
  <c r="N47" i="6"/>
  <c r="N49" i="6" s="1"/>
  <c r="M45" i="6"/>
  <c r="L45" i="6"/>
  <c r="K45" i="6"/>
  <c r="J45" i="6"/>
  <c r="I45" i="6"/>
  <c r="H45" i="6"/>
  <c r="G45" i="6"/>
  <c r="F45" i="6"/>
  <c r="E45" i="6"/>
  <c r="D45" i="6"/>
  <c r="C45" i="6"/>
  <c r="B45" i="6"/>
  <c r="N44" i="6"/>
  <c r="N43" i="6"/>
  <c r="N42" i="6"/>
  <c r="N41" i="6"/>
  <c r="N40" i="6"/>
  <c r="N39" i="6"/>
  <c r="N38" i="6"/>
  <c r="M36" i="6"/>
  <c r="L36" i="6"/>
  <c r="K36" i="6"/>
  <c r="J36" i="6"/>
  <c r="I36" i="6"/>
  <c r="H36" i="6"/>
  <c r="G36" i="6"/>
  <c r="F36" i="6"/>
  <c r="E36" i="6"/>
  <c r="D36" i="6"/>
  <c r="C36" i="6"/>
  <c r="B36" i="6"/>
  <c r="N35" i="6"/>
  <c r="N34" i="6"/>
  <c r="N33" i="6"/>
  <c r="N32" i="6"/>
  <c r="N31" i="6"/>
  <c r="M29" i="6"/>
  <c r="L29" i="6"/>
  <c r="K29" i="6"/>
  <c r="J29" i="6"/>
  <c r="I29" i="6"/>
  <c r="H29" i="6"/>
  <c r="G29" i="6"/>
  <c r="F29" i="6"/>
  <c r="E29" i="6"/>
  <c r="D29" i="6"/>
  <c r="C29" i="6"/>
  <c r="B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M11" i="6"/>
  <c r="L11" i="6"/>
  <c r="J11" i="6"/>
  <c r="I11" i="6"/>
  <c r="H11" i="6"/>
  <c r="G11" i="6"/>
  <c r="F11" i="6"/>
  <c r="E11" i="6"/>
  <c r="D11" i="6"/>
  <c r="C11" i="6"/>
  <c r="B11" i="6"/>
  <c r="N10" i="6"/>
  <c r="N9" i="6"/>
  <c r="N11" i="6" s="1"/>
  <c r="N8" i="6"/>
  <c r="N7" i="6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3" i="2" s="1"/>
  <c r="N62" i="2"/>
  <c r="M56" i="2"/>
  <c r="L56" i="2"/>
  <c r="K56" i="2"/>
  <c r="J56" i="2"/>
  <c r="I56" i="2"/>
  <c r="H56" i="2"/>
  <c r="G56" i="2"/>
  <c r="G58" i="2" s="1"/>
  <c r="G59" i="2" s="1"/>
  <c r="G65" i="2" s="1"/>
  <c r="F56" i="2"/>
  <c r="E56" i="2"/>
  <c r="D56" i="2"/>
  <c r="C56" i="2"/>
  <c r="B56" i="2"/>
  <c r="N55" i="2"/>
  <c r="N54" i="2"/>
  <c r="N53" i="2"/>
  <c r="N52" i="2"/>
  <c r="N51" i="2"/>
  <c r="M49" i="2"/>
  <c r="L49" i="2"/>
  <c r="K49" i="2"/>
  <c r="J49" i="2"/>
  <c r="I49" i="2"/>
  <c r="H49" i="2"/>
  <c r="G49" i="2"/>
  <c r="F49" i="2"/>
  <c r="E49" i="2"/>
  <c r="D49" i="2"/>
  <c r="C49" i="2"/>
  <c r="B49" i="2"/>
  <c r="N48" i="2"/>
  <c r="N47" i="2"/>
  <c r="N49" i="2" s="1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5" i="2" s="1"/>
  <c r="N40" i="2"/>
  <c r="N39" i="2"/>
  <c r="N38" i="2"/>
  <c r="M36" i="2"/>
  <c r="L36" i="2"/>
  <c r="K36" i="2"/>
  <c r="J36" i="2"/>
  <c r="I36" i="2"/>
  <c r="H36" i="2"/>
  <c r="G36" i="2"/>
  <c r="F36" i="2"/>
  <c r="E36" i="2"/>
  <c r="D36" i="2"/>
  <c r="C36" i="2"/>
  <c r="B36" i="2"/>
  <c r="N35" i="2"/>
  <c r="N34" i="2"/>
  <c r="N33" i="2"/>
  <c r="N32" i="2"/>
  <c r="N31" i="2"/>
  <c r="M29" i="2"/>
  <c r="L29" i="2"/>
  <c r="L58" i="2" s="1"/>
  <c r="L59" i="2" s="1"/>
  <c r="L65" i="2" s="1"/>
  <c r="K29" i="2"/>
  <c r="J29" i="2"/>
  <c r="I29" i="2"/>
  <c r="H29" i="2"/>
  <c r="G29" i="2"/>
  <c r="F29" i="2"/>
  <c r="E29" i="2"/>
  <c r="D29" i="2"/>
  <c r="D58" i="2" s="1"/>
  <c r="C29" i="2"/>
  <c r="B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M11" i="2"/>
  <c r="L11" i="2"/>
  <c r="J11" i="2"/>
  <c r="I11" i="2"/>
  <c r="H11" i="2"/>
  <c r="G11" i="2"/>
  <c r="F11" i="2"/>
  <c r="E11" i="2"/>
  <c r="D11" i="2"/>
  <c r="C11" i="2"/>
  <c r="B11" i="2"/>
  <c r="N10" i="2"/>
  <c r="N9" i="2"/>
  <c r="N8" i="2"/>
  <c r="N7" i="2"/>
  <c r="N64" i="5"/>
  <c r="M63" i="5"/>
  <c r="L63" i="5"/>
  <c r="K63" i="5"/>
  <c r="J63" i="5"/>
  <c r="I63" i="5"/>
  <c r="H63" i="5"/>
  <c r="G63" i="5"/>
  <c r="F63" i="5"/>
  <c r="E63" i="5"/>
  <c r="D63" i="5"/>
  <c r="C63" i="5"/>
  <c r="B63" i="5"/>
  <c r="N63" i="5" s="1"/>
  <c r="N62" i="5"/>
  <c r="M56" i="5"/>
  <c r="L56" i="5"/>
  <c r="K56" i="5"/>
  <c r="J56" i="5"/>
  <c r="J58" i="5" s="1"/>
  <c r="I56" i="5"/>
  <c r="H56" i="5"/>
  <c r="G56" i="5"/>
  <c r="F56" i="5"/>
  <c r="E56" i="5"/>
  <c r="D56" i="5"/>
  <c r="C56" i="5"/>
  <c r="B56" i="5"/>
  <c r="B58" i="5" s="1"/>
  <c r="N55" i="5"/>
  <c r="N54" i="5"/>
  <c r="N53" i="5"/>
  <c r="N52" i="5"/>
  <c r="N51" i="5"/>
  <c r="N56" i="5" s="1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N47" i="5"/>
  <c r="N49" i="5" s="1"/>
  <c r="M45" i="5"/>
  <c r="L45" i="5"/>
  <c r="K45" i="5"/>
  <c r="J45" i="5"/>
  <c r="I45" i="5"/>
  <c r="H45" i="5"/>
  <c r="G45" i="5"/>
  <c r="F45" i="5"/>
  <c r="E45" i="5"/>
  <c r="D45" i="5"/>
  <c r="C45" i="5"/>
  <c r="B45" i="5"/>
  <c r="N44" i="5"/>
  <c r="N43" i="5"/>
  <c r="N42" i="5"/>
  <c r="N41" i="5"/>
  <c r="N40" i="5"/>
  <c r="N39" i="5"/>
  <c r="N38" i="5"/>
  <c r="M36" i="5"/>
  <c r="L36" i="5"/>
  <c r="K36" i="5"/>
  <c r="J36" i="5"/>
  <c r="I36" i="5"/>
  <c r="H36" i="5"/>
  <c r="G36" i="5"/>
  <c r="F36" i="5"/>
  <c r="E36" i="5"/>
  <c r="D36" i="5"/>
  <c r="C36" i="5"/>
  <c r="B36" i="5"/>
  <c r="N35" i="5"/>
  <c r="N34" i="5"/>
  <c r="N33" i="5"/>
  <c r="N32" i="5"/>
  <c r="N36" i="5" s="1"/>
  <c r="N31" i="5"/>
  <c r="M29" i="5"/>
  <c r="L29" i="5"/>
  <c r="K29" i="5"/>
  <c r="J29" i="5"/>
  <c r="I29" i="5"/>
  <c r="H29" i="5"/>
  <c r="H58" i="5" s="1"/>
  <c r="G29" i="5"/>
  <c r="F29" i="5"/>
  <c r="E29" i="5"/>
  <c r="D29" i="5"/>
  <c r="C29" i="5"/>
  <c r="B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M11" i="5"/>
  <c r="L11" i="5"/>
  <c r="J11" i="5"/>
  <c r="I11" i="5"/>
  <c r="H11" i="5"/>
  <c r="G11" i="5"/>
  <c r="F11" i="5"/>
  <c r="E11" i="5"/>
  <c r="D11" i="5"/>
  <c r="C11" i="5"/>
  <c r="B11" i="5"/>
  <c r="N10" i="5"/>
  <c r="N9" i="5"/>
  <c r="N8" i="5"/>
  <c r="N7" i="5"/>
  <c r="N64" i="3"/>
  <c r="M63" i="3"/>
  <c r="L63" i="3"/>
  <c r="K63" i="3"/>
  <c r="J63" i="3"/>
  <c r="I63" i="3"/>
  <c r="H63" i="3"/>
  <c r="G63" i="3"/>
  <c r="F63" i="3"/>
  <c r="E63" i="3"/>
  <c r="D63" i="3"/>
  <c r="C63" i="3"/>
  <c r="B63" i="3"/>
  <c r="N63" i="3" s="1"/>
  <c r="N62" i="3"/>
  <c r="M56" i="3"/>
  <c r="M58" i="3" s="1"/>
  <c r="L56" i="3"/>
  <c r="K56" i="3"/>
  <c r="J56" i="3"/>
  <c r="I56" i="3"/>
  <c r="H56" i="3"/>
  <c r="G56" i="3"/>
  <c r="F56" i="3"/>
  <c r="E56" i="3"/>
  <c r="D56" i="3"/>
  <c r="C56" i="3"/>
  <c r="B56" i="3"/>
  <c r="N55" i="3"/>
  <c r="N54" i="3"/>
  <c r="N53" i="3"/>
  <c r="N52" i="3"/>
  <c r="N51" i="3"/>
  <c r="M49" i="3"/>
  <c r="L49" i="3"/>
  <c r="K49" i="3"/>
  <c r="J49" i="3"/>
  <c r="I49" i="3"/>
  <c r="H49" i="3"/>
  <c r="G49" i="3"/>
  <c r="F49" i="3"/>
  <c r="E49" i="3"/>
  <c r="D49" i="3"/>
  <c r="C49" i="3"/>
  <c r="B49" i="3"/>
  <c r="N48" i="3"/>
  <c r="N47" i="3"/>
  <c r="M45" i="3"/>
  <c r="L45" i="3"/>
  <c r="K45" i="3"/>
  <c r="J45" i="3"/>
  <c r="I45" i="3"/>
  <c r="H45" i="3"/>
  <c r="G45" i="3"/>
  <c r="F45" i="3"/>
  <c r="E45" i="3"/>
  <c r="D45" i="3"/>
  <c r="C45" i="3"/>
  <c r="B45" i="3"/>
  <c r="N44" i="3"/>
  <c r="N43" i="3"/>
  <c r="N42" i="3"/>
  <c r="N41" i="3"/>
  <c r="N40" i="3"/>
  <c r="N39" i="3"/>
  <c r="N38" i="3"/>
  <c r="M36" i="3"/>
  <c r="L36" i="3"/>
  <c r="K36" i="3"/>
  <c r="J36" i="3"/>
  <c r="I36" i="3"/>
  <c r="H36" i="3"/>
  <c r="G36" i="3"/>
  <c r="F36" i="3"/>
  <c r="E36" i="3"/>
  <c r="D36" i="3"/>
  <c r="C36" i="3"/>
  <c r="B36" i="3"/>
  <c r="N35" i="3"/>
  <c r="N34" i="3"/>
  <c r="N33" i="3"/>
  <c r="N32" i="3"/>
  <c r="N31" i="3"/>
  <c r="M29" i="3"/>
  <c r="L29" i="3"/>
  <c r="K29" i="3"/>
  <c r="J29" i="3"/>
  <c r="I29" i="3"/>
  <c r="H29" i="3"/>
  <c r="H58" i="3" s="1"/>
  <c r="G29" i="3"/>
  <c r="F29" i="3"/>
  <c r="E29" i="3"/>
  <c r="D29" i="3"/>
  <c r="C29" i="3"/>
  <c r="B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M11" i="3"/>
  <c r="L11" i="3"/>
  <c r="J11" i="3"/>
  <c r="I11" i="3"/>
  <c r="I12" i="3" s="1"/>
  <c r="H11" i="3"/>
  <c r="G11" i="3"/>
  <c r="F11" i="3"/>
  <c r="E11" i="3"/>
  <c r="D11" i="3"/>
  <c r="C11" i="3"/>
  <c r="B11" i="3"/>
  <c r="N10" i="3"/>
  <c r="N9" i="3"/>
  <c r="N8" i="3"/>
  <c r="N7" i="3"/>
  <c r="N20" i="4"/>
  <c r="N48" i="4"/>
  <c r="N64" i="4"/>
  <c r="M63" i="4"/>
  <c r="L63" i="4"/>
  <c r="K63" i="4"/>
  <c r="J63" i="4"/>
  <c r="I63" i="4"/>
  <c r="H63" i="4"/>
  <c r="G63" i="4"/>
  <c r="F63" i="4"/>
  <c r="E63" i="4"/>
  <c r="D63" i="4"/>
  <c r="C63" i="4"/>
  <c r="B63" i="4"/>
  <c r="N62" i="4"/>
  <c r="M56" i="4"/>
  <c r="L56" i="4"/>
  <c r="K56" i="4"/>
  <c r="J56" i="4"/>
  <c r="I56" i="4"/>
  <c r="H56" i="4"/>
  <c r="G56" i="4"/>
  <c r="F56" i="4"/>
  <c r="E56" i="4"/>
  <c r="D56" i="4"/>
  <c r="C56" i="4"/>
  <c r="B56" i="4"/>
  <c r="N55" i="4"/>
  <c r="N54" i="4"/>
  <c r="N53" i="4"/>
  <c r="N52" i="4"/>
  <c r="N51" i="4"/>
  <c r="M49" i="4"/>
  <c r="L49" i="4"/>
  <c r="K49" i="4"/>
  <c r="J49" i="4"/>
  <c r="I49" i="4"/>
  <c r="H49" i="4"/>
  <c r="G49" i="4"/>
  <c r="F49" i="4"/>
  <c r="E49" i="4"/>
  <c r="D49" i="4"/>
  <c r="C49" i="4"/>
  <c r="B49" i="4"/>
  <c r="N47" i="4"/>
  <c r="M45" i="4"/>
  <c r="L45" i="4"/>
  <c r="K45" i="4"/>
  <c r="J45" i="4"/>
  <c r="I45" i="4"/>
  <c r="H45" i="4"/>
  <c r="G45" i="4"/>
  <c r="F45" i="4"/>
  <c r="E45" i="4"/>
  <c r="D45" i="4"/>
  <c r="C45" i="4"/>
  <c r="B45" i="4"/>
  <c r="N44" i="4"/>
  <c r="N43" i="4"/>
  <c r="N42" i="4"/>
  <c r="N41" i="4"/>
  <c r="N40" i="4"/>
  <c r="N39" i="4"/>
  <c r="N38" i="4"/>
  <c r="M36" i="4"/>
  <c r="L36" i="4"/>
  <c r="K36" i="4"/>
  <c r="J36" i="4"/>
  <c r="I36" i="4"/>
  <c r="H36" i="4"/>
  <c r="G36" i="4"/>
  <c r="F36" i="4"/>
  <c r="E36" i="4"/>
  <c r="D36" i="4"/>
  <c r="C36" i="4"/>
  <c r="B36" i="4"/>
  <c r="N35" i="4"/>
  <c r="N34" i="4"/>
  <c r="N33" i="4"/>
  <c r="N32" i="4"/>
  <c r="N31" i="4"/>
  <c r="M29" i="4"/>
  <c r="L29" i="4"/>
  <c r="K29" i="4"/>
  <c r="J29" i="4"/>
  <c r="I29" i="4"/>
  <c r="H29" i="4"/>
  <c r="G29" i="4"/>
  <c r="F29" i="4"/>
  <c r="E29" i="4"/>
  <c r="D29" i="4"/>
  <c r="C29" i="4"/>
  <c r="B29" i="4"/>
  <c r="N28" i="4"/>
  <c r="N27" i="4"/>
  <c r="N26" i="4"/>
  <c r="N25" i="4"/>
  <c r="N24" i="4"/>
  <c r="N23" i="4"/>
  <c r="N22" i="4"/>
  <c r="N21" i="4"/>
  <c r="N19" i="4"/>
  <c r="N18" i="4"/>
  <c r="N17" i="4"/>
  <c r="N16" i="4"/>
  <c r="N15" i="4"/>
  <c r="N14" i="4"/>
  <c r="M11" i="4"/>
  <c r="L11" i="4"/>
  <c r="J11" i="4"/>
  <c r="I11" i="4"/>
  <c r="I12" i="4" s="1"/>
  <c r="H11" i="4"/>
  <c r="G11" i="4"/>
  <c r="F11" i="4"/>
  <c r="E11" i="4"/>
  <c r="D11" i="4"/>
  <c r="C11" i="4"/>
  <c r="B11" i="4"/>
  <c r="N10" i="4"/>
  <c r="N9" i="4"/>
  <c r="N8" i="4"/>
  <c r="N7" i="4"/>
  <c r="N11" i="5" l="1"/>
  <c r="H59" i="5"/>
  <c r="H65" i="5" s="1"/>
  <c r="C58" i="5"/>
  <c r="C59" i="5" s="1"/>
  <c r="C65" i="5" s="1"/>
  <c r="K58" i="5"/>
  <c r="K59" i="5" s="1"/>
  <c r="K65" i="5" s="1"/>
  <c r="B59" i="6"/>
  <c r="B65" i="6" s="1"/>
  <c r="H58" i="6"/>
  <c r="N56" i="6"/>
  <c r="E58" i="6"/>
  <c r="M58" i="6"/>
  <c r="I58" i="2"/>
  <c r="I59" i="2" s="1"/>
  <c r="I65" i="2" s="1"/>
  <c r="G58" i="3"/>
  <c r="G59" i="3" s="1"/>
  <c r="G65" i="3" s="1"/>
  <c r="N29" i="2"/>
  <c r="J58" i="2"/>
  <c r="F58" i="5"/>
  <c r="N11" i="2"/>
  <c r="C58" i="2"/>
  <c r="C59" i="2" s="1"/>
  <c r="C65" i="2" s="1"/>
  <c r="K58" i="2"/>
  <c r="K59" i="2" s="1"/>
  <c r="K65" i="2" s="1"/>
  <c r="E59" i="6"/>
  <c r="E65" i="6" s="1"/>
  <c r="N29" i="6"/>
  <c r="N36" i="2"/>
  <c r="F59" i="6"/>
  <c r="F65" i="6" s="1"/>
  <c r="D58" i="6"/>
  <c r="L58" i="6"/>
  <c r="L59" i="6" s="1"/>
  <c r="L65" i="6" s="1"/>
  <c r="I58" i="6"/>
  <c r="F59" i="2"/>
  <c r="F65" i="2" s="1"/>
  <c r="E58" i="5"/>
  <c r="M59" i="6"/>
  <c r="M65" i="6" s="1"/>
  <c r="N45" i="6"/>
  <c r="L58" i="3"/>
  <c r="L59" i="3" s="1"/>
  <c r="L65" i="3" s="1"/>
  <c r="J58" i="3"/>
  <c r="J59" i="3" s="1"/>
  <c r="J65" i="3" s="1"/>
  <c r="N45" i="5"/>
  <c r="G58" i="5"/>
  <c r="G59" i="5" s="1"/>
  <c r="G65" i="5" s="1"/>
  <c r="N49" i="4"/>
  <c r="N11" i="3"/>
  <c r="C58" i="3"/>
  <c r="C59" i="3" s="1"/>
  <c r="C65" i="3" s="1"/>
  <c r="K58" i="3"/>
  <c r="K59" i="3" s="1"/>
  <c r="K65" i="3" s="1"/>
  <c r="E59" i="5"/>
  <c r="E65" i="5" s="1"/>
  <c r="N29" i="5"/>
  <c r="J59" i="2"/>
  <c r="J65" i="2" s="1"/>
  <c r="H58" i="2"/>
  <c r="N56" i="2"/>
  <c r="E58" i="2"/>
  <c r="E59" i="2" s="1"/>
  <c r="E65" i="2" s="1"/>
  <c r="M58" i="2"/>
  <c r="M59" i="2" s="1"/>
  <c r="M65" i="2" s="1"/>
  <c r="B58" i="6"/>
  <c r="J58" i="6"/>
  <c r="J59" i="6" s="1"/>
  <c r="J65" i="6" s="1"/>
  <c r="M58" i="5"/>
  <c r="B58" i="2"/>
  <c r="B59" i="2" s="1"/>
  <c r="B65" i="2" s="1"/>
  <c r="N65" i="2" s="1"/>
  <c r="G58" i="6"/>
  <c r="G59" i="6" s="1"/>
  <c r="G65" i="6" s="1"/>
  <c r="N29" i="3"/>
  <c r="D58" i="3"/>
  <c r="I58" i="3"/>
  <c r="B58" i="3"/>
  <c r="B59" i="3" s="1"/>
  <c r="B65" i="3" s="1"/>
  <c r="M59" i="5"/>
  <c r="M65" i="5" s="1"/>
  <c r="D58" i="5"/>
  <c r="D59" i="5" s="1"/>
  <c r="D65" i="5" s="1"/>
  <c r="L58" i="5"/>
  <c r="L59" i="5" s="1"/>
  <c r="L65" i="5" s="1"/>
  <c r="I58" i="5"/>
  <c r="I59" i="5" s="1"/>
  <c r="I65" i="5" s="1"/>
  <c r="F58" i="2"/>
  <c r="C58" i="6"/>
  <c r="C59" i="6" s="1"/>
  <c r="C65" i="6" s="1"/>
  <c r="K58" i="6"/>
  <c r="K59" i="6" s="1"/>
  <c r="K65" i="6" s="1"/>
  <c r="I59" i="6"/>
  <c r="I65" i="6" s="1"/>
  <c r="N36" i="6"/>
  <c r="N58" i="6"/>
  <c r="D59" i="6"/>
  <c r="D65" i="6" s="1"/>
  <c r="H59" i="6"/>
  <c r="H65" i="6" s="1"/>
  <c r="I12" i="6"/>
  <c r="N58" i="2"/>
  <c r="D59" i="2"/>
  <c r="D65" i="2" s="1"/>
  <c r="H59" i="2"/>
  <c r="H65" i="2" s="1"/>
  <c r="I12" i="2"/>
  <c r="N36" i="3"/>
  <c r="B59" i="5"/>
  <c r="F59" i="5"/>
  <c r="F65" i="5" s="1"/>
  <c r="J59" i="5"/>
  <c r="J65" i="5" s="1"/>
  <c r="N58" i="5"/>
  <c r="I12" i="5"/>
  <c r="N56" i="3"/>
  <c r="N49" i="3"/>
  <c r="F58" i="3"/>
  <c r="F59" i="3" s="1"/>
  <c r="F65" i="3" s="1"/>
  <c r="N45" i="3"/>
  <c r="E58" i="3"/>
  <c r="E59" i="3" s="1"/>
  <c r="E65" i="3" s="1"/>
  <c r="D59" i="3"/>
  <c r="D65" i="3" s="1"/>
  <c r="H59" i="3"/>
  <c r="H65" i="3" s="1"/>
  <c r="M59" i="3"/>
  <c r="M65" i="3" s="1"/>
  <c r="I59" i="3"/>
  <c r="I65" i="3" s="1"/>
  <c r="N63" i="4"/>
  <c r="N11" i="4"/>
  <c r="L58" i="4"/>
  <c r="L59" i="4" s="1"/>
  <c r="L65" i="4" s="1"/>
  <c r="H58" i="4"/>
  <c r="H59" i="4" s="1"/>
  <c r="H65" i="4" s="1"/>
  <c r="N36" i="4"/>
  <c r="N56" i="4"/>
  <c r="I58" i="4"/>
  <c r="I59" i="4" s="1"/>
  <c r="I65" i="4" s="1"/>
  <c r="M58" i="4"/>
  <c r="J58" i="4"/>
  <c r="J59" i="4" s="1"/>
  <c r="J65" i="4" s="1"/>
  <c r="G58" i="4"/>
  <c r="G59" i="4" s="1"/>
  <c r="G65" i="4" s="1"/>
  <c r="D58" i="4"/>
  <c r="D59" i="4" s="1"/>
  <c r="D65" i="4" s="1"/>
  <c r="N45" i="4"/>
  <c r="K58" i="4"/>
  <c r="K59" i="4" s="1"/>
  <c r="K65" i="4" s="1"/>
  <c r="F58" i="4"/>
  <c r="F59" i="4" s="1"/>
  <c r="F65" i="4" s="1"/>
  <c r="E58" i="4"/>
  <c r="E59" i="4" s="1"/>
  <c r="E65" i="4" s="1"/>
  <c r="N29" i="4"/>
  <c r="C58" i="4"/>
  <c r="C59" i="4" s="1"/>
  <c r="C65" i="4" s="1"/>
  <c r="B58" i="4"/>
  <c r="B59" i="4" s="1"/>
  <c r="B65" i="4" s="1"/>
  <c r="M59" i="4"/>
  <c r="M65" i="4" s="1"/>
  <c r="C30" i="1"/>
  <c r="D30" i="1"/>
  <c r="E30" i="1"/>
  <c r="F30" i="1"/>
  <c r="G30" i="1"/>
  <c r="H30" i="1"/>
  <c r="I30" i="1"/>
  <c r="J30" i="1"/>
  <c r="K30" i="1"/>
  <c r="L30" i="1"/>
  <c r="M30" i="1"/>
  <c r="N30" i="1"/>
  <c r="O20" i="1"/>
  <c r="O21" i="1"/>
  <c r="O22" i="1"/>
  <c r="O23" i="1"/>
  <c r="O24" i="1"/>
  <c r="O25" i="1"/>
  <c r="O26" i="1"/>
  <c r="O27" i="1"/>
  <c r="O28" i="1"/>
  <c r="O29" i="1"/>
  <c r="O51" i="1"/>
  <c r="I45" i="1"/>
  <c r="J45" i="1"/>
  <c r="K45" i="1"/>
  <c r="L45" i="1"/>
  <c r="M45" i="1"/>
  <c r="N45" i="1"/>
  <c r="I39" i="1"/>
  <c r="J39" i="1"/>
  <c r="K39" i="1"/>
  <c r="L39" i="1"/>
  <c r="M39" i="1"/>
  <c r="N39" i="1"/>
  <c r="O32" i="1"/>
  <c r="O33" i="1"/>
  <c r="O34" i="1"/>
  <c r="O35" i="1"/>
  <c r="I36" i="1"/>
  <c r="J36" i="1"/>
  <c r="K36" i="1"/>
  <c r="L36" i="1"/>
  <c r="M36" i="1"/>
  <c r="N36" i="1"/>
  <c r="I13" i="1"/>
  <c r="J13" i="1"/>
  <c r="K13" i="1"/>
  <c r="L13" i="1"/>
  <c r="M13" i="1"/>
  <c r="N13" i="1"/>
  <c r="I47" i="1" l="1"/>
  <c r="L47" i="1"/>
  <c r="N59" i="6"/>
  <c r="N65" i="6"/>
  <c r="N59" i="2"/>
  <c r="B65" i="5"/>
  <c r="N65" i="5" s="1"/>
  <c r="N59" i="5"/>
  <c r="N58" i="3"/>
  <c r="N65" i="3"/>
  <c r="N59" i="3"/>
  <c r="N58" i="4"/>
  <c r="N65" i="4"/>
  <c r="N59" i="4"/>
  <c r="M47" i="1"/>
  <c r="K47" i="1"/>
  <c r="N47" i="1"/>
  <c r="J47" i="1"/>
  <c r="H13" i="1" l="1"/>
  <c r="G13" i="1"/>
  <c r="F13" i="1"/>
  <c r="C36" i="1"/>
  <c r="D36" i="1"/>
  <c r="D47" i="1" s="1"/>
  <c r="E36" i="1"/>
  <c r="F36" i="1"/>
  <c r="G36" i="1"/>
  <c r="H36" i="1"/>
  <c r="O52" i="1"/>
  <c r="H45" i="1"/>
  <c r="G45" i="1"/>
  <c r="F45" i="1"/>
  <c r="C45" i="1"/>
  <c r="O44" i="1"/>
  <c r="O43" i="1"/>
  <c r="O42" i="1"/>
  <c r="E45" i="1"/>
  <c r="D45" i="1"/>
  <c r="H39" i="1"/>
  <c r="G39" i="1"/>
  <c r="F39" i="1"/>
  <c r="E39" i="1"/>
  <c r="D39" i="1"/>
  <c r="O38" i="1"/>
  <c r="O19" i="1"/>
  <c r="O18" i="1"/>
  <c r="O17" i="1"/>
  <c r="O16" i="1"/>
  <c r="E13" i="1"/>
  <c r="D13" i="1"/>
  <c r="C13" i="1"/>
  <c r="O12" i="1"/>
  <c r="O11" i="1"/>
  <c r="O10" i="1"/>
  <c r="O8" i="1"/>
  <c r="O7" i="1"/>
  <c r="E47" i="1" l="1"/>
  <c r="O36" i="1"/>
  <c r="O30" i="1"/>
  <c r="G47" i="1"/>
  <c r="H47" i="1"/>
  <c r="O13" i="1"/>
  <c r="O49" i="1" s="1"/>
  <c r="O41" i="1"/>
  <c r="O45" i="1" s="1"/>
  <c r="O39" i="1"/>
  <c r="F47" i="1"/>
  <c r="C47" i="1"/>
  <c r="O47" i="1" l="1"/>
  <c r="O53" i="1" s="1"/>
</calcChain>
</file>

<file path=xl/sharedStrings.xml><?xml version="1.0" encoding="utf-8"?>
<sst xmlns="http://schemas.openxmlformats.org/spreadsheetml/2006/main" count="440" uniqueCount="82">
  <si>
    <t xml:space="preserve">Shelters to Shutters </t>
  </si>
  <si>
    <t>Comments</t>
  </si>
  <si>
    <t>Budget</t>
  </si>
  <si>
    <t>Revenue</t>
  </si>
  <si>
    <t>Industry Partners</t>
  </si>
  <si>
    <t>Foundation Grants</t>
  </si>
  <si>
    <t>Events</t>
  </si>
  <si>
    <t>City Advisory Boards</t>
  </si>
  <si>
    <t>Total Revenue</t>
  </si>
  <si>
    <t>EXPENDITURES</t>
  </si>
  <si>
    <t>G&amp;A Expenses</t>
  </si>
  <si>
    <t>Credit Card Fees</t>
  </si>
  <si>
    <t>Dues &amp; Subscriptions</t>
  </si>
  <si>
    <t>Internet</t>
  </si>
  <si>
    <t>Office Supplies</t>
  </si>
  <si>
    <t>Expenses (General)</t>
  </si>
  <si>
    <t>Payroll Processing Fee</t>
  </si>
  <si>
    <t>Phone Expense</t>
  </si>
  <si>
    <t>Professional Fees</t>
  </si>
  <si>
    <t>BDO Audit</t>
  </si>
  <si>
    <t>Total G&amp;A Expenses</t>
  </si>
  <si>
    <t>Payroll Expenses</t>
  </si>
  <si>
    <t>Workers Comp</t>
  </si>
  <si>
    <t>Taxes</t>
  </si>
  <si>
    <t>Wages</t>
  </si>
  <si>
    <t>Total Payroll Expenses</t>
  </si>
  <si>
    <t>Taxes &amp; Insurance</t>
  </si>
  <si>
    <t>Insurance - Liability</t>
  </si>
  <si>
    <t>Total Taxes &amp; Insurance</t>
  </si>
  <si>
    <t>Travel</t>
  </si>
  <si>
    <t>Flights</t>
  </si>
  <si>
    <t>Ground Transportation</t>
  </si>
  <si>
    <t>Lodging</t>
  </si>
  <si>
    <t>Meals &amp; Entertainment</t>
  </si>
  <si>
    <t>Total Travel</t>
  </si>
  <si>
    <t>Total Expenditures</t>
  </si>
  <si>
    <t>Net Operating Revenue</t>
  </si>
  <si>
    <t>Other Expenditures</t>
  </si>
  <si>
    <t>Depreciation</t>
  </si>
  <si>
    <t>Total Other Expenditures</t>
  </si>
  <si>
    <t>Net Income</t>
  </si>
  <si>
    <t>Bank Charges</t>
  </si>
  <si>
    <t xml:space="preserve">Office Rent </t>
  </si>
  <si>
    <t>Service Group Expenses</t>
  </si>
  <si>
    <t>Shipping and Delivery Expense</t>
  </si>
  <si>
    <t>Taxes, License &amp; Permits</t>
  </si>
  <si>
    <t>Legal</t>
  </si>
  <si>
    <t>Group Insurance</t>
  </si>
  <si>
    <t>DMV CAB</t>
  </si>
  <si>
    <t>REVENUE</t>
  </si>
  <si>
    <t>Special Events</t>
  </si>
  <si>
    <t>Employ Recruitment</t>
  </si>
  <si>
    <t>Legal Fees</t>
  </si>
  <si>
    <t>Participant Support</t>
  </si>
  <si>
    <t>Seminar and Training</t>
  </si>
  <si>
    <t>Taxes, Liscense &amp; Permits</t>
  </si>
  <si>
    <t>Promotional Expenses</t>
  </si>
  <si>
    <t>Public Relations</t>
  </si>
  <si>
    <t>Promotional</t>
  </si>
  <si>
    <t>Staionary &amp; Printing</t>
  </si>
  <si>
    <t>Website</t>
  </si>
  <si>
    <t>Total Promotional Expense</t>
  </si>
  <si>
    <t>Insurance - Dental</t>
  </si>
  <si>
    <t>Insurance - Life/Disability</t>
  </si>
  <si>
    <t>Insurance - Medical</t>
  </si>
  <si>
    <t>Insurance - Vision</t>
  </si>
  <si>
    <t>Taxes &amp; Liscenses</t>
  </si>
  <si>
    <t>Meals</t>
  </si>
  <si>
    <t>Net Other Revenue</t>
  </si>
  <si>
    <t xml:space="preserve">2021 Operating Budget </t>
  </si>
  <si>
    <t>FY 2021</t>
  </si>
  <si>
    <t>Atlanta CAB</t>
  </si>
  <si>
    <t>Recruiting</t>
  </si>
  <si>
    <t>Equipement</t>
  </si>
  <si>
    <t>Houston CAB</t>
  </si>
  <si>
    <t>Corporate Overhead Alloc</t>
  </si>
  <si>
    <t>Nashville CAB</t>
  </si>
  <si>
    <t>Charlotte CAB</t>
  </si>
  <si>
    <t>National BOD</t>
  </si>
  <si>
    <t>FY-2021</t>
  </si>
  <si>
    <t>Corporate</t>
  </si>
  <si>
    <t>Payroll Protection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</si>
</sst>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65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165" fontId="0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0" fillId="2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F967-7934-E941-A0CF-0985F4987B05}">
  <dimension ref="A1:Y59"/>
  <sheetViews>
    <sheetView tabSelected="1" workbookViewId="0">
      <selection activeCell="S14" sqref="S14"/>
    </sheetView>
  </sheetViews>
  <sheetFormatPr defaultColWidth="9.19921875" defaultRowHeight="13.8" outlineLevelCol="1" x14ac:dyDescent="0.3"/>
  <cols>
    <col min="1" max="1" width="23.796875" style="5" customWidth="1"/>
    <col min="2" max="2" width="0.69921875" style="2" customWidth="1"/>
    <col min="3" max="3" width="10.69921875" style="3" customWidth="1"/>
    <col min="4" max="7" width="8.796875" style="3" bestFit="1" customWidth="1"/>
    <col min="8" max="14" width="9.796875" style="3" customWidth="1"/>
    <col min="15" max="15" width="10.5" style="4" bestFit="1" customWidth="1"/>
    <col min="16" max="16" width="1.296875" style="3" customWidth="1"/>
    <col min="17" max="17" width="69.19921875" style="5" hidden="1" customWidth="1" outlineLevel="1"/>
    <col min="18" max="18" width="9.19921875" style="3" collapsed="1"/>
    <col min="19" max="19" width="49.5" style="3" customWidth="1"/>
    <col min="20" max="20" width="9.19921875" style="3"/>
    <col min="21" max="21" width="39" style="3" customWidth="1"/>
    <col min="22" max="16384" width="9.19921875" style="3"/>
  </cols>
  <sheetData>
    <row r="1" spans="1:25" x14ac:dyDescent="0.3">
      <c r="A1" s="1" t="s">
        <v>0</v>
      </c>
    </row>
    <row r="2" spans="1:25" x14ac:dyDescent="0.3">
      <c r="A2" s="1" t="s">
        <v>69</v>
      </c>
    </row>
    <row r="3" spans="1:25" x14ac:dyDescent="0.3">
      <c r="A3" s="1" t="s">
        <v>80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9"/>
      <c r="R3" s="7"/>
      <c r="S3" s="7"/>
      <c r="T3" s="7"/>
      <c r="U3" s="7"/>
      <c r="V3" s="7"/>
      <c r="W3" s="7"/>
      <c r="X3" s="7"/>
      <c r="Y3" s="7"/>
    </row>
    <row r="4" spans="1:25" s="4" customFormat="1" ht="14.4" thickBot="1" x14ac:dyDescent="0.35">
      <c r="A4" s="10"/>
      <c r="B4" s="11"/>
      <c r="C4" s="12">
        <v>44197</v>
      </c>
      <c r="D4" s="12">
        <v>44228</v>
      </c>
      <c r="E4" s="12">
        <v>44256</v>
      </c>
      <c r="F4" s="12">
        <v>44287</v>
      </c>
      <c r="G4" s="12">
        <v>44317</v>
      </c>
      <c r="H4" s="12">
        <v>44348</v>
      </c>
      <c r="I4" s="12">
        <v>44378</v>
      </c>
      <c r="J4" s="12">
        <v>44409</v>
      </c>
      <c r="K4" s="12">
        <v>44440</v>
      </c>
      <c r="L4" s="12">
        <v>44470</v>
      </c>
      <c r="M4" s="12">
        <v>44501</v>
      </c>
      <c r="N4" s="12">
        <v>44531</v>
      </c>
      <c r="O4" s="12" t="s">
        <v>79</v>
      </c>
      <c r="P4" s="8"/>
      <c r="Q4" s="13" t="s">
        <v>1</v>
      </c>
      <c r="R4" s="8"/>
      <c r="S4" s="8"/>
      <c r="T4" s="8"/>
      <c r="U4" s="8"/>
      <c r="V4" s="8"/>
      <c r="W4" s="8"/>
      <c r="X4" s="8"/>
      <c r="Y4" s="8"/>
    </row>
    <row r="5" spans="1:25" s="4" customFormat="1" x14ac:dyDescent="0.3">
      <c r="A5" s="14"/>
      <c r="B5" s="6"/>
      <c r="C5" s="15" t="s">
        <v>2</v>
      </c>
      <c r="D5" s="15" t="s">
        <v>2</v>
      </c>
      <c r="E5" s="15" t="s">
        <v>2</v>
      </c>
      <c r="F5" s="15" t="s">
        <v>2</v>
      </c>
      <c r="G5" s="15" t="s">
        <v>2</v>
      </c>
      <c r="H5" s="15" t="s">
        <v>2</v>
      </c>
      <c r="I5" s="15" t="s">
        <v>2</v>
      </c>
      <c r="J5" s="15" t="s">
        <v>2</v>
      </c>
      <c r="K5" s="15" t="s">
        <v>2</v>
      </c>
      <c r="L5" s="15" t="s">
        <v>2</v>
      </c>
      <c r="M5" s="15" t="s">
        <v>2</v>
      </c>
      <c r="N5" s="15" t="s">
        <v>2</v>
      </c>
      <c r="O5" s="15" t="s">
        <v>2</v>
      </c>
      <c r="P5" s="16"/>
      <c r="Q5" s="10"/>
      <c r="R5" s="8"/>
      <c r="S5" s="8"/>
      <c r="T5" s="8"/>
      <c r="U5" s="8"/>
      <c r="V5" s="8"/>
      <c r="W5" s="8"/>
      <c r="X5" s="8"/>
      <c r="Y5" s="8"/>
    </row>
    <row r="6" spans="1:25" s="4" customFormat="1" x14ac:dyDescent="0.3">
      <c r="A6" s="17" t="s">
        <v>3</v>
      </c>
      <c r="B6" s="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6"/>
      <c r="Q6" s="10"/>
      <c r="R6" s="8"/>
      <c r="S6" s="8"/>
      <c r="T6" s="8"/>
      <c r="U6" s="8"/>
      <c r="V6" s="8"/>
      <c r="W6" s="8"/>
      <c r="X6" s="8"/>
      <c r="Y6" s="8"/>
    </row>
    <row r="7" spans="1:25" s="4" customFormat="1" x14ac:dyDescent="0.3">
      <c r="A7" s="19" t="s">
        <v>4</v>
      </c>
      <c r="B7" s="6"/>
      <c r="C7" s="20">
        <v>0</v>
      </c>
      <c r="D7" s="20">
        <v>25000</v>
      </c>
      <c r="E7" s="20">
        <v>0</v>
      </c>
      <c r="F7" s="20">
        <v>5000</v>
      </c>
      <c r="G7" s="20">
        <v>0</v>
      </c>
      <c r="H7" s="20">
        <v>20000</v>
      </c>
      <c r="I7" s="20">
        <v>0</v>
      </c>
      <c r="J7" s="20">
        <v>0</v>
      </c>
      <c r="K7" s="20">
        <v>5000</v>
      </c>
      <c r="L7" s="20">
        <v>10000</v>
      </c>
      <c r="M7" s="20">
        <v>0</v>
      </c>
      <c r="N7" s="20">
        <v>100000</v>
      </c>
      <c r="O7" s="21">
        <f t="shared" ref="O7:O12" si="0">SUM(C7:N7)</f>
        <v>165000</v>
      </c>
      <c r="P7" s="16"/>
      <c r="Q7" s="10"/>
      <c r="R7" s="8"/>
      <c r="S7" s="8"/>
      <c r="T7" s="8"/>
      <c r="U7" s="8"/>
      <c r="V7" s="8"/>
      <c r="W7" s="8"/>
      <c r="X7" s="8"/>
      <c r="Y7" s="8"/>
    </row>
    <row r="8" spans="1:25" s="4" customFormat="1" x14ac:dyDescent="0.3">
      <c r="A8" s="19" t="s">
        <v>5</v>
      </c>
      <c r="B8" s="6"/>
      <c r="C8" s="20">
        <v>0</v>
      </c>
      <c r="D8" s="20">
        <v>0</v>
      </c>
      <c r="E8" s="20">
        <v>2500</v>
      </c>
      <c r="F8" s="20">
        <v>5000</v>
      </c>
      <c r="G8" s="20">
        <v>0</v>
      </c>
      <c r="H8" s="20">
        <v>50000</v>
      </c>
      <c r="I8" s="20">
        <v>0</v>
      </c>
      <c r="J8" s="20">
        <v>0</v>
      </c>
      <c r="K8" s="20">
        <v>0</v>
      </c>
      <c r="L8" s="20">
        <v>10000</v>
      </c>
      <c r="M8" s="20">
        <v>25000</v>
      </c>
      <c r="N8" s="20">
        <v>0</v>
      </c>
      <c r="O8" s="21">
        <f t="shared" si="0"/>
        <v>92500</v>
      </c>
      <c r="P8" s="16"/>
      <c r="Q8" s="10"/>
      <c r="R8" s="8"/>
      <c r="S8" s="8"/>
      <c r="T8" s="8"/>
      <c r="U8" s="8"/>
      <c r="V8" s="8"/>
      <c r="W8" s="8"/>
      <c r="X8" s="8"/>
      <c r="Y8" s="8"/>
    </row>
    <row r="9" spans="1:25" s="4" customFormat="1" x14ac:dyDescent="0.3">
      <c r="A9" s="19" t="s">
        <v>81</v>
      </c>
      <c r="B9" s="6"/>
      <c r="C9" s="20">
        <v>0</v>
      </c>
      <c r="D9" s="20">
        <v>92000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1">
        <f t="shared" si="0"/>
        <v>92000</v>
      </c>
      <c r="P9" s="16"/>
      <c r="Q9" s="10"/>
      <c r="R9" s="8"/>
      <c r="S9" s="8"/>
      <c r="T9" s="8"/>
      <c r="U9" s="8"/>
      <c r="V9" s="8"/>
      <c r="W9" s="8"/>
      <c r="X9" s="8"/>
      <c r="Y9" s="8"/>
    </row>
    <row r="10" spans="1:25" s="4" customFormat="1" x14ac:dyDescent="0.3">
      <c r="A10" s="19" t="s">
        <v>6</v>
      </c>
      <c r="B10" s="6"/>
      <c r="C10" s="20">
        <v>0</v>
      </c>
      <c r="D10" s="20">
        <v>0</v>
      </c>
      <c r="E10" s="20">
        <v>0</v>
      </c>
      <c r="F10" s="20">
        <v>10000</v>
      </c>
      <c r="G10" s="20">
        <v>20000</v>
      </c>
      <c r="H10" s="20">
        <v>20000</v>
      </c>
      <c r="I10" s="20">
        <v>0</v>
      </c>
      <c r="J10" s="20">
        <v>0</v>
      </c>
      <c r="K10" s="20">
        <v>20000</v>
      </c>
      <c r="L10" s="20">
        <v>20000</v>
      </c>
      <c r="M10" s="20">
        <v>20000</v>
      </c>
      <c r="N10" s="20">
        <v>0</v>
      </c>
      <c r="O10" s="21">
        <f t="shared" si="0"/>
        <v>110000</v>
      </c>
      <c r="P10" s="16"/>
      <c r="Q10" s="10"/>
      <c r="R10" s="8"/>
      <c r="S10" s="8"/>
      <c r="T10" s="8"/>
      <c r="U10" s="8"/>
      <c r="V10" s="8"/>
      <c r="W10" s="8"/>
      <c r="X10" s="8"/>
      <c r="Y10" s="8"/>
    </row>
    <row r="11" spans="1:25" s="4" customFormat="1" x14ac:dyDescent="0.3">
      <c r="A11" s="19" t="s">
        <v>7</v>
      </c>
      <c r="B11" s="6"/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150000</v>
      </c>
      <c r="I11" s="20">
        <v>0</v>
      </c>
      <c r="J11" s="20">
        <v>0</v>
      </c>
      <c r="K11" s="20">
        <v>0</v>
      </c>
      <c r="L11" s="20">
        <v>70000</v>
      </c>
      <c r="M11" s="20">
        <v>0</v>
      </c>
      <c r="N11" s="20">
        <v>0</v>
      </c>
      <c r="O11" s="21">
        <f t="shared" si="0"/>
        <v>220000</v>
      </c>
      <c r="P11" s="16"/>
      <c r="Q11" s="10"/>
      <c r="R11" s="8"/>
      <c r="S11" s="8"/>
      <c r="T11" s="8"/>
      <c r="U11" s="8"/>
      <c r="V11" s="8"/>
      <c r="W11" s="8"/>
      <c r="X11" s="8"/>
      <c r="Y11" s="8"/>
    </row>
    <row r="12" spans="1:25" s="4" customFormat="1" x14ac:dyDescent="0.3">
      <c r="A12" s="19" t="s">
        <v>78</v>
      </c>
      <c r="B12" s="6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50000</v>
      </c>
      <c r="O12" s="23">
        <f t="shared" si="0"/>
        <v>50000</v>
      </c>
      <c r="P12" s="16"/>
      <c r="Q12" s="10"/>
      <c r="R12" s="8"/>
      <c r="S12" s="8"/>
      <c r="T12" s="8"/>
      <c r="U12" s="8"/>
      <c r="V12" s="8"/>
      <c r="W12" s="8"/>
      <c r="X12" s="8"/>
      <c r="Y12" s="8"/>
    </row>
    <row r="13" spans="1:25" s="4" customFormat="1" x14ac:dyDescent="0.3">
      <c r="A13" s="14" t="s">
        <v>8</v>
      </c>
      <c r="B13" s="6"/>
      <c r="C13" s="24">
        <f t="shared" ref="C13:E13" si="1">SUM(C7:C12)</f>
        <v>0</v>
      </c>
      <c r="D13" s="24">
        <f t="shared" si="1"/>
        <v>117000</v>
      </c>
      <c r="E13" s="24">
        <f t="shared" si="1"/>
        <v>2500</v>
      </c>
      <c r="F13" s="24">
        <f t="shared" ref="F13:O13" si="2">SUM(F7:F12)</f>
        <v>20000</v>
      </c>
      <c r="G13" s="24">
        <f t="shared" si="2"/>
        <v>20000</v>
      </c>
      <c r="H13" s="24">
        <f t="shared" si="2"/>
        <v>240000</v>
      </c>
      <c r="I13" s="24">
        <f t="shared" si="2"/>
        <v>0</v>
      </c>
      <c r="J13" s="24">
        <f t="shared" si="2"/>
        <v>0</v>
      </c>
      <c r="K13" s="24">
        <f t="shared" si="2"/>
        <v>25000</v>
      </c>
      <c r="L13" s="24">
        <f t="shared" si="2"/>
        <v>110000</v>
      </c>
      <c r="M13" s="24">
        <f t="shared" si="2"/>
        <v>45000</v>
      </c>
      <c r="N13" s="24">
        <f t="shared" si="2"/>
        <v>150000</v>
      </c>
      <c r="O13" s="21">
        <f t="shared" si="2"/>
        <v>729500</v>
      </c>
      <c r="P13" s="16"/>
      <c r="Q13" s="10"/>
      <c r="R13" s="8"/>
      <c r="S13" s="8"/>
      <c r="T13" s="8"/>
      <c r="U13" s="8"/>
      <c r="V13" s="8"/>
      <c r="W13" s="8"/>
      <c r="X13" s="8"/>
      <c r="Y13" s="8"/>
    </row>
    <row r="14" spans="1:25" ht="15.6" x14ac:dyDescent="0.3">
      <c r="A14" s="17" t="s">
        <v>9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7"/>
      <c r="Q14" s="9"/>
      <c r="R14" s="7"/>
      <c r="S14" s="7"/>
      <c r="T14" s="7"/>
      <c r="U14" s="28"/>
      <c r="V14" s="7"/>
      <c r="W14" s="7"/>
      <c r="X14" s="7"/>
      <c r="Y14" s="7"/>
    </row>
    <row r="15" spans="1:25" ht="15.6" x14ac:dyDescent="0.3">
      <c r="A15" s="29" t="s">
        <v>10</v>
      </c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7"/>
      <c r="Q15" s="9"/>
      <c r="R15" s="7"/>
      <c r="S15" s="7"/>
      <c r="T15" s="7"/>
      <c r="U15" s="28"/>
      <c r="V15" s="7"/>
      <c r="W15" s="7"/>
      <c r="X15" s="7"/>
      <c r="Y15" s="7"/>
    </row>
    <row r="16" spans="1:25" ht="15.6" x14ac:dyDescent="0.3">
      <c r="A16" s="30" t="s">
        <v>41</v>
      </c>
      <c r="B16" s="6"/>
      <c r="C16" s="31">
        <v>100</v>
      </c>
      <c r="D16" s="31">
        <v>100</v>
      </c>
      <c r="E16" s="31">
        <v>100</v>
      </c>
      <c r="F16" s="31">
        <v>100</v>
      </c>
      <c r="G16" s="31">
        <v>100</v>
      </c>
      <c r="H16" s="31">
        <v>100</v>
      </c>
      <c r="I16" s="31">
        <v>100</v>
      </c>
      <c r="J16" s="31">
        <v>100</v>
      </c>
      <c r="K16" s="31">
        <v>100</v>
      </c>
      <c r="L16" s="31">
        <v>100</v>
      </c>
      <c r="M16" s="31">
        <v>100</v>
      </c>
      <c r="N16" s="31">
        <v>100</v>
      </c>
      <c r="O16" s="32">
        <f t="shared" ref="O16:O29" si="3">SUM(C16:N16)</f>
        <v>1200</v>
      </c>
      <c r="P16" s="7"/>
      <c r="Q16" s="9"/>
      <c r="R16" s="7"/>
      <c r="S16" s="7"/>
      <c r="T16" s="7"/>
      <c r="U16" s="28"/>
      <c r="V16" s="7"/>
      <c r="W16" s="7"/>
      <c r="X16" s="7"/>
      <c r="Y16" s="7"/>
    </row>
    <row r="17" spans="1:25" ht="15.6" x14ac:dyDescent="0.3">
      <c r="A17" s="30" t="s">
        <v>11</v>
      </c>
      <c r="B17" s="6"/>
      <c r="C17" s="31">
        <v>40</v>
      </c>
      <c r="D17" s="31">
        <v>40</v>
      </c>
      <c r="E17" s="31">
        <v>40</v>
      </c>
      <c r="F17" s="31">
        <v>40</v>
      </c>
      <c r="G17" s="31">
        <v>40</v>
      </c>
      <c r="H17" s="31">
        <v>40</v>
      </c>
      <c r="I17" s="31">
        <v>40</v>
      </c>
      <c r="J17" s="31">
        <v>40</v>
      </c>
      <c r="K17" s="31">
        <v>40</v>
      </c>
      <c r="L17" s="31">
        <v>40</v>
      </c>
      <c r="M17" s="31">
        <v>40</v>
      </c>
      <c r="N17" s="31">
        <v>40</v>
      </c>
      <c r="O17" s="32">
        <f t="shared" si="3"/>
        <v>480</v>
      </c>
      <c r="P17" s="7"/>
      <c r="Q17" s="9"/>
      <c r="R17" s="7"/>
      <c r="S17" s="7"/>
      <c r="T17" s="7"/>
      <c r="U17" s="28"/>
      <c r="V17" s="7"/>
      <c r="W17" s="7"/>
      <c r="X17" s="7"/>
      <c r="Y17" s="7"/>
    </row>
    <row r="18" spans="1:25" x14ac:dyDescent="0.3">
      <c r="A18" s="30" t="s">
        <v>12</v>
      </c>
      <c r="B18" s="6"/>
      <c r="C18" s="31">
        <v>500</v>
      </c>
      <c r="D18" s="31">
        <v>500</v>
      </c>
      <c r="E18" s="31">
        <v>250</v>
      </c>
      <c r="F18" s="31">
        <v>250</v>
      </c>
      <c r="G18" s="31">
        <v>250</v>
      </c>
      <c r="H18" s="31">
        <v>250</v>
      </c>
      <c r="I18" s="31">
        <v>250</v>
      </c>
      <c r="J18" s="31">
        <v>250</v>
      </c>
      <c r="K18" s="31">
        <v>250</v>
      </c>
      <c r="L18" s="31">
        <v>250</v>
      </c>
      <c r="M18" s="31">
        <v>250</v>
      </c>
      <c r="N18" s="31">
        <v>250</v>
      </c>
      <c r="O18" s="32">
        <f t="shared" si="3"/>
        <v>3500</v>
      </c>
      <c r="P18" s="7"/>
      <c r="Q18" s="9"/>
      <c r="R18" s="7"/>
      <c r="S18" s="7"/>
      <c r="T18" s="7"/>
      <c r="U18" s="33"/>
      <c r="V18" s="7"/>
      <c r="W18" s="7"/>
      <c r="X18" s="7"/>
      <c r="Y18" s="7"/>
    </row>
    <row r="19" spans="1:25" ht="15.6" x14ac:dyDescent="0.3">
      <c r="A19" s="30" t="s">
        <v>13</v>
      </c>
      <c r="B19" s="6"/>
      <c r="C19" s="31">
        <v>81</v>
      </c>
      <c r="D19" s="31">
        <v>81</v>
      </c>
      <c r="E19" s="31">
        <v>81</v>
      </c>
      <c r="F19" s="31">
        <v>81</v>
      </c>
      <c r="G19" s="31">
        <v>81</v>
      </c>
      <c r="H19" s="31">
        <v>81</v>
      </c>
      <c r="I19" s="31">
        <v>81</v>
      </c>
      <c r="J19" s="31">
        <v>81</v>
      </c>
      <c r="K19" s="31">
        <v>81</v>
      </c>
      <c r="L19" s="31">
        <v>81</v>
      </c>
      <c r="M19" s="31">
        <v>81</v>
      </c>
      <c r="N19" s="31">
        <v>81</v>
      </c>
      <c r="O19" s="32">
        <f t="shared" si="3"/>
        <v>972</v>
      </c>
      <c r="P19" s="7"/>
      <c r="Q19" s="9"/>
      <c r="R19" s="7"/>
      <c r="S19" s="7"/>
      <c r="T19" s="34"/>
      <c r="U19" s="28"/>
      <c r="V19" s="7"/>
      <c r="W19" s="7"/>
      <c r="X19" s="7"/>
      <c r="Y19" s="7"/>
    </row>
    <row r="20" spans="1:25" ht="15.6" x14ac:dyDescent="0.3">
      <c r="A20" s="30" t="s">
        <v>46</v>
      </c>
      <c r="B20" s="6"/>
      <c r="C20" s="31">
        <v>3000</v>
      </c>
      <c r="D20" s="31">
        <v>3000</v>
      </c>
      <c r="E20" s="31">
        <v>0</v>
      </c>
      <c r="F20" s="31">
        <v>0</v>
      </c>
      <c r="G20" s="31">
        <v>0</v>
      </c>
      <c r="H20" s="31">
        <v>3000</v>
      </c>
      <c r="I20" s="31">
        <v>0</v>
      </c>
      <c r="J20" s="31">
        <v>0</v>
      </c>
      <c r="K20" s="31">
        <v>0</v>
      </c>
      <c r="L20" s="31">
        <v>3000</v>
      </c>
      <c r="M20" s="31">
        <v>0</v>
      </c>
      <c r="N20" s="31">
        <v>0</v>
      </c>
      <c r="O20" s="32">
        <f t="shared" si="3"/>
        <v>12000</v>
      </c>
      <c r="P20" s="7"/>
      <c r="Q20" s="9"/>
      <c r="R20" s="7"/>
      <c r="S20" s="7"/>
      <c r="T20" s="34"/>
      <c r="U20" s="28"/>
      <c r="V20" s="7"/>
      <c r="W20" s="7"/>
      <c r="X20" s="7"/>
      <c r="Y20" s="7"/>
    </row>
    <row r="21" spans="1:25" ht="15.6" x14ac:dyDescent="0.3">
      <c r="A21" s="30" t="s">
        <v>42</v>
      </c>
      <c r="B21" s="6"/>
      <c r="C21" s="31">
        <v>2500</v>
      </c>
      <c r="D21" s="31">
        <v>2500</v>
      </c>
      <c r="E21" s="31">
        <v>2500</v>
      </c>
      <c r="F21" s="31">
        <v>2000</v>
      </c>
      <c r="G21" s="31">
        <v>2000</v>
      </c>
      <c r="H21" s="31">
        <v>2000</v>
      </c>
      <c r="I21" s="31">
        <v>2000</v>
      </c>
      <c r="J21" s="31">
        <v>2000</v>
      </c>
      <c r="K21" s="31">
        <v>2000</v>
      </c>
      <c r="L21" s="31">
        <v>2000</v>
      </c>
      <c r="M21" s="31">
        <v>2000</v>
      </c>
      <c r="N21" s="31">
        <v>2000</v>
      </c>
      <c r="O21" s="32">
        <f t="shared" si="3"/>
        <v>25500</v>
      </c>
      <c r="P21" s="7"/>
      <c r="Q21" s="9"/>
      <c r="R21" s="7"/>
      <c r="S21" s="7"/>
      <c r="T21" s="7"/>
      <c r="U21" s="28"/>
      <c r="V21" s="7"/>
      <c r="W21" s="7"/>
      <c r="X21" s="7"/>
      <c r="Y21" s="7"/>
    </row>
    <row r="22" spans="1:25" ht="15.6" x14ac:dyDescent="0.3">
      <c r="A22" s="30" t="s">
        <v>14</v>
      </c>
      <c r="B22" s="6"/>
      <c r="C22" s="31">
        <v>30</v>
      </c>
      <c r="D22" s="31">
        <v>30</v>
      </c>
      <c r="E22" s="31">
        <v>30</v>
      </c>
      <c r="F22" s="31">
        <v>30</v>
      </c>
      <c r="G22" s="31">
        <v>30</v>
      </c>
      <c r="H22" s="31">
        <v>30</v>
      </c>
      <c r="I22" s="31">
        <v>30</v>
      </c>
      <c r="J22" s="31">
        <v>30</v>
      </c>
      <c r="K22" s="31">
        <v>30</v>
      </c>
      <c r="L22" s="31">
        <v>30</v>
      </c>
      <c r="M22" s="31">
        <v>30</v>
      </c>
      <c r="N22" s="31">
        <v>30</v>
      </c>
      <c r="O22" s="32">
        <f t="shared" si="3"/>
        <v>360</v>
      </c>
      <c r="P22" s="7"/>
      <c r="Q22" s="9"/>
      <c r="R22" s="7"/>
      <c r="S22" s="7"/>
      <c r="T22" s="7"/>
      <c r="U22" s="28"/>
      <c r="V22" s="7"/>
      <c r="W22" s="7"/>
      <c r="X22" s="7"/>
      <c r="Y22" s="7"/>
    </row>
    <row r="23" spans="1:25" ht="15.6" x14ac:dyDescent="0.3">
      <c r="A23" s="30" t="s">
        <v>15</v>
      </c>
      <c r="B23" s="36"/>
      <c r="C23" s="31">
        <v>175</v>
      </c>
      <c r="D23" s="31">
        <v>175</v>
      </c>
      <c r="E23" s="31">
        <v>175</v>
      </c>
      <c r="F23" s="31">
        <v>175</v>
      </c>
      <c r="G23" s="31">
        <v>175</v>
      </c>
      <c r="H23" s="31">
        <v>175</v>
      </c>
      <c r="I23" s="31">
        <v>175</v>
      </c>
      <c r="J23" s="31">
        <v>175</v>
      </c>
      <c r="K23" s="31">
        <v>175</v>
      </c>
      <c r="L23" s="31">
        <v>175</v>
      </c>
      <c r="M23" s="31">
        <v>175</v>
      </c>
      <c r="N23" s="31">
        <v>175</v>
      </c>
      <c r="O23" s="32">
        <f t="shared" si="3"/>
        <v>2100</v>
      </c>
      <c r="P23" s="7"/>
      <c r="Q23" s="9"/>
      <c r="R23" s="7"/>
      <c r="S23" s="7"/>
      <c r="T23" s="7"/>
      <c r="U23" s="28"/>
      <c r="V23" s="7"/>
      <c r="W23" s="7"/>
      <c r="X23" s="7"/>
      <c r="Y23" s="7"/>
    </row>
    <row r="24" spans="1:25" x14ac:dyDescent="0.3">
      <c r="A24" s="30" t="s">
        <v>16</v>
      </c>
      <c r="B24" s="6"/>
      <c r="C24" s="31">
        <v>250</v>
      </c>
      <c r="D24" s="31">
        <v>250</v>
      </c>
      <c r="E24" s="31">
        <v>250</v>
      </c>
      <c r="F24" s="31">
        <v>250</v>
      </c>
      <c r="G24" s="31">
        <v>250</v>
      </c>
      <c r="H24" s="31">
        <v>250</v>
      </c>
      <c r="I24" s="31">
        <v>250</v>
      </c>
      <c r="J24" s="31">
        <v>250</v>
      </c>
      <c r="K24" s="31">
        <v>250</v>
      </c>
      <c r="L24" s="31">
        <v>250</v>
      </c>
      <c r="M24" s="31">
        <v>250</v>
      </c>
      <c r="N24" s="31">
        <v>250</v>
      </c>
      <c r="O24" s="32">
        <f t="shared" si="3"/>
        <v>3000</v>
      </c>
      <c r="P24" s="7"/>
      <c r="Q24" s="9"/>
      <c r="R24" s="7"/>
      <c r="S24" s="7"/>
      <c r="T24" s="7"/>
      <c r="U24" s="33"/>
      <c r="V24" s="7"/>
      <c r="W24" s="7"/>
      <c r="X24" s="7"/>
      <c r="Y24" s="7"/>
    </row>
    <row r="25" spans="1:25" x14ac:dyDescent="0.3">
      <c r="A25" s="30" t="s">
        <v>17</v>
      </c>
      <c r="B25" s="6"/>
      <c r="C25" s="31">
        <v>300</v>
      </c>
      <c r="D25" s="31">
        <v>300</v>
      </c>
      <c r="E25" s="31">
        <v>300</v>
      </c>
      <c r="F25" s="31">
        <v>300</v>
      </c>
      <c r="G25" s="31">
        <v>300</v>
      </c>
      <c r="H25" s="31">
        <v>300</v>
      </c>
      <c r="I25" s="31">
        <v>300</v>
      </c>
      <c r="J25" s="31">
        <v>300</v>
      </c>
      <c r="K25" s="31">
        <v>300</v>
      </c>
      <c r="L25" s="31">
        <v>300</v>
      </c>
      <c r="M25" s="31">
        <v>300</v>
      </c>
      <c r="N25" s="31">
        <v>300</v>
      </c>
      <c r="O25" s="32">
        <f t="shared" si="3"/>
        <v>3600</v>
      </c>
      <c r="P25" s="7"/>
      <c r="Q25" s="9"/>
      <c r="R25" s="7"/>
      <c r="S25" s="7"/>
      <c r="T25" s="7"/>
      <c r="U25" s="7"/>
      <c r="V25" s="7"/>
      <c r="W25" s="7"/>
      <c r="X25" s="7"/>
      <c r="Y25" s="7"/>
    </row>
    <row r="26" spans="1:25" x14ac:dyDescent="0.3">
      <c r="A26" s="30" t="s">
        <v>18</v>
      </c>
      <c r="B26" s="6"/>
      <c r="C26" s="31">
        <v>0</v>
      </c>
      <c r="D26" s="31">
        <v>0</v>
      </c>
      <c r="E26" s="31">
        <v>0</v>
      </c>
      <c r="F26" s="31">
        <v>250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250</v>
      </c>
      <c r="M26" s="31">
        <v>0</v>
      </c>
      <c r="N26" s="31">
        <v>0</v>
      </c>
      <c r="O26" s="32">
        <f t="shared" si="3"/>
        <v>500</v>
      </c>
      <c r="P26" s="7"/>
      <c r="Q26" s="9" t="s">
        <v>19</v>
      </c>
      <c r="R26" s="7"/>
      <c r="S26" s="7"/>
      <c r="T26" s="7"/>
      <c r="U26" s="7"/>
      <c r="V26" s="7"/>
      <c r="W26" s="7"/>
      <c r="X26" s="7"/>
      <c r="Y26" s="7"/>
    </row>
    <row r="27" spans="1:25" x14ac:dyDescent="0.3">
      <c r="A27" s="30" t="s">
        <v>43</v>
      </c>
      <c r="B27" s="6"/>
      <c r="C27" s="31">
        <v>2700</v>
      </c>
      <c r="D27" s="31">
        <v>2700</v>
      </c>
      <c r="E27" s="31">
        <v>2700</v>
      </c>
      <c r="F27" s="31">
        <v>2700</v>
      </c>
      <c r="G27" s="31">
        <v>2700</v>
      </c>
      <c r="H27" s="31">
        <v>2700</v>
      </c>
      <c r="I27" s="31">
        <v>2700</v>
      </c>
      <c r="J27" s="31">
        <v>2700</v>
      </c>
      <c r="K27" s="31">
        <v>2700</v>
      </c>
      <c r="L27" s="31">
        <v>2700</v>
      </c>
      <c r="M27" s="31">
        <v>2700</v>
      </c>
      <c r="N27" s="31">
        <v>2700</v>
      </c>
      <c r="O27" s="32">
        <f t="shared" si="3"/>
        <v>32400</v>
      </c>
      <c r="P27" s="7"/>
      <c r="Q27" s="9"/>
      <c r="R27" s="7"/>
      <c r="S27" s="7"/>
      <c r="T27" s="7"/>
      <c r="U27" s="7"/>
      <c r="V27" s="7"/>
      <c r="W27" s="7"/>
      <c r="X27" s="7"/>
      <c r="Y27" s="7"/>
    </row>
    <row r="28" spans="1:25" x14ac:dyDescent="0.3">
      <c r="A28" s="30" t="s">
        <v>44</v>
      </c>
      <c r="B28" s="6"/>
      <c r="C28" s="20">
        <v>40</v>
      </c>
      <c r="D28" s="20">
        <v>40</v>
      </c>
      <c r="E28" s="20">
        <v>40</v>
      </c>
      <c r="F28" s="20">
        <v>40</v>
      </c>
      <c r="G28" s="20">
        <v>40</v>
      </c>
      <c r="H28" s="20">
        <v>40</v>
      </c>
      <c r="I28" s="20">
        <v>40</v>
      </c>
      <c r="J28" s="20">
        <v>40</v>
      </c>
      <c r="K28" s="20">
        <v>40</v>
      </c>
      <c r="L28" s="20">
        <v>40</v>
      </c>
      <c r="M28" s="20">
        <v>40</v>
      </c>
      <c r="N28" s="20">
        <v>40</v>
      </c>
      <c r="O28" s="21">
        <f t="shared" si="3"/>
        <v>480</v>
      </c>
      <c r="P28" s="7"/>
      <c r="Q28" s="9"/>
      <c r="R28" s="7"/>
      <c r="S28" s="7"/>
      <c r="T28" s="7"/>
      <c r="U28" s="7"/>
      <c r="V28" s="7"/>
      <c r="W28" s="7"/>
      <c r="X28" s="7"/>
      <c r="Y28" s="7"/>
    </row>
    <row r="29" spans="1:25" x14ac:dyDescent="0.3">
      <c r="A29" s="30" t="s">
        <v>45</v>
      </c>
      <c r="B29" s="35"/>
      <c r="C29" s="22">
        <v>50</v>
      </c>
      <c r="D29" s="22">
        <v>50</v>
      </c>
      <c r="E29" s="22">
        <v>50</v>
      </c>
      <c r="F29" s="22">
        <v>50</v>
      </c>
      <c r="G29" s="22">
        <v>50</v>
      </c>
      <c r="H29" s="22">
        <v>50</v>
      </c>
      <c r="I29" s="22">
        <v>50</v>
      </c>
      <c r="J29" s="22">
        <v>50</v>
      </c>
      <c r="K29" s="22">
        <v>50</v>
      </c>
      <c r="L29" s="22">
        <v>50</v>
      </c>
      <c r="M29" s="22">
        <v>50</v>
      </c>
      <c r="N29" s="22">
        <v>50</v>
      </c>
      <c r="O29" s="23">
        <f t="shared" si="3"/>
        <v>600</v>
      </c>
      <c r="P29" s="7"/>
      <c r="Q29" s="9"/>
      <c r="R29" s="7"/>
      <c r="S29" s="7"/>
      <c r="T29" s="7"/>
      <c r="U29" s="7"/>
      <c r="V29" s="7"/>
      <c r="W29" s="7"/>
      <c r="X29" s="7"/>
      <c r="Y29" s="7"/>
    </row>
    <row r="30" spans="1:25" x14ac:dyDescent="0.3">
      <c r="A30" s="14" t="s">
        <v>20</v>
      </c>
      <c r="B30" s="36"/>
      <c r="C30" s="37">
        <f t="shared" ref="C30:O30" si="4">SUM(C16:C29)</f>
        <v>9766</v>
      </c>
      <c r="D30" s="37">
        <f t="shared" si="4"/>
        <v>9766</v>
      </c>
      <c r="E30" s="37">
        <f t="shared" si="4"/>
        <v>6516</v>
      </c>
      <c r="F30" s="37">
        <f t="shared" si="4"/>
        <v>6266</v>
      </c>
      <c r="G30" s="37">
        <f t="shared" si="4"/>
        <v>6016</v>
      </c>
      <c r="H30" s="37">
        <f t="shared" si="4"/>
        <v>9016</v>
      </c>
      <c r="I30" s="37">
        <f t="shared" si="4"/>
        <v>6016</v>
      </c>
      <c r="J30" s="37">
        <f t="shared" si="4"/>
        <v>6016</v>
      </c>
      <c r="K30" s="37">
        <f t="shared" si="4"/>
        <v>6016</v>
      </c>
      <c r="L30" s="37">
        <f t="shared" si="4"/>
        <v>9266</v>
      </c>
      <c r="M30" s="37">
        <f t="shared" si="4"/>
        <v>6016</v>
      </c>
      <c r="N30" s="37">
        <f t="shared" si="4"/>
        <v>6016</v>
      </c>
      <c r="O30" s="37">
        <f t="shared" si="4"/>
        <v>86692</v>
      </c>
      <c r="P30" s="7"/>
      <c r="Q30" s="9"/>
      <c r="R30" s="7"/>
      <c r="S30" s="7"/>
      <c r="T30" s="7"/>
      <c r="U30" s="7"/>
      <c r="V30" s="7"/>
      <c r="W30" s="7"/>
      <c r="X30" s="7"/>
      <c r="Y30" s="7"/>
    </row>
    <row r="31" spans="1:25" x14ac:dyDescent="0.3">
      <c r="A31" s="17" t="s">
        <v>21</v>
      </c>
      <c r="B31" s="2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8"/>
      <c r="P31" s="7"/>
      <c r="Q31" s="9"/>
      <c r="R31" s="7"/>
      <c r="S31" s="7"/>
      <c r="T31" s="7"/>
      <c r="U31" s="7"/>
      <c r="V31" s="7"/>
      <c r="W31" s="7"/>
      <c r="X31" s="7"/>
      <c r="Y31" s="7"/>
    </row>
    <row r="32" spans="1:25" x14ac:dyDescent="0.3">
      <c r="A32" s="30" t="s">
        <v>47</v>
      </c>
      <c r="B32" s="6"/>
      <c r="C32" s="31">
        <v>2000</v>
      </c>
      <c r="D32" s="31">
        <v>2000</v>
      </c>
      <c r="E32" s="31">
        <v>2000</v>
      </c>
      <c r="F32" s="31">
        <v>2000</v>
      </c>
      <c r="G32" s="31">
        <v>2000</v>
      </c>
      <c r="H32" s="31">
        <v>2000</v>
      </c>
      <c r="I32" s="31">
        <v>2000</v>
      </c>
      <c r="J32" s="31">
        <v>3000</v>
      </c>
      <c r="K32" s="31">
        <v>3000</v>
      </c>
      <c r="L32" s="31">
        <v>3000</v>
      </c>
      <c r="M32" s="31">
        <v>3000</v>
      </c>
      <c r="N32" s="31">
        <v>3000</v>
      </c>
      <c r="O32" s="32">
        <f>SUM(C32:N32)</f>
        <v>29000</v>
      </c>
      <c r="P32" s="7"/>
      <c r="Q32" s="9"/>
      <c r="R32" s="7"/>
      <c r="S32" s="7"/>
      <c r="T32" s="7"/>
      <c r="U32" s="7"/>
      <c r="V32" s="7"/>
      <c r="W32" s="7"/>
      <c r="X32" s="7"/>
      <c r="Y32" s="7"/>
    </row>
    <row r="33" spans="1:25" x14ac:dyDescent="0.3">
      <c r="A33" s="30" t="s">
        <v>23</v>
      </c>
      <c r="B33" s="6"/>
      <c r="C33" s="31">
        <v>1750</v>
      </c>
      <c r="D33" s="31">
        <v>1750</v>
      </c>
      <c r="E33" s="31">
        <v>1900</v>
      </c>
      <c r="F33" s="31">
        <v>1900</v>
      </c>
      <c r="G33" s="31">
        <v>1900</v>
      </c>
      <c r="H33" s="31">
        <v>1900</v>
      </c>
      <c r="I33" s="31">
        <v>1900</v>
      </c>
      <c r="J33" s="31">
        <v>1900</v>
      </c>
      <c r="K33" s="31">
        <v>1900</v>
      </c>
      <c r="L33" s="31">
        <v>1900</v>
      </c>
      <c r="M33" s="31">
        <v>1900</v>
      </c>
      <c r="N33" s="31">
        <v>1900</v>
      </c>
      <c r="O33" s="32">
        <f>SUM(C33:N33)</f>
        <v>22500</v>
      </c>
      <c r="P33" s="7"/>
      <c r="Q33" s="9"/>
      <c r="R33" s="7"/>
      <c r="S33" s="7"/>
      <c r="T33" s="7"/>
      <c r="U33" s="7"/>
      <c r="V33" s="7"/>
      <c r="W33" s="7"/>
      <c r="X33" s="7"/>
      <c r="Y33" s="7"/>
    </row>
    <row r="34" spans="1:25" x14ac:dyDescent="0.3">
      <c r="A34" s="30" t="s">
        <v>24</v>
      </c>
      <c r="B34" s="6"/>
      <c r="C34" s="31">
        <v>42000</v>
      </c>
      <c r="D34" s="31">
        <v>42000</v>
      </c>
      <c r="E34" s="31">
        <v>45000</v>
      </c>
      <c r="F34" s="31">
        <v>45000</v>
      </c>
      <c r="G34" s="31">
        <v>45000</v>
      </c>
      <c r="H34" s="31">
        <v>45000</v>
      </c>
      <c r="I34" s="31">
        <v>45000</v>
      </c>
      <c r="J34" s="31">
        <v>45000</v>
      </c>
      <c r="K34" s="31">
        <v>45000</v>
      </c>
      <c r="L34" s="31">
        <v>45000</v>
      </c>
      <c r="M34" s="31">
        <v>45000</v>
      </c>
      <c r="N34" s="31">
        <v>45000</v>
      </c>
      <c r="O34" s="32">
        <f>SUM(C34:N34)</f>
        <v>534000</v>
      </c>
      <c r="P34" s="7"/>
      <c r="Q34" s="9"/>
      <c r="R34" s="7"/>
      <c r="S34" s="7"/>
      <c r="T34" s="7"/>
      <c r="U34" s="7"/>
      <c r="V34" s="7"/>
      <c r="W34" s="7"/>
      <c r="X34" s="7"/>
      <c r="Y34" s="7"/>
    </row>
    <row r="35" spans="1:25" x14ac:dyDescent="0.3">
      <c r="A35" s="30" t="s">
        <v>22</v>
      </c>
      <c r="B35" s="6"/>
      <c r="C35" s="22">
        <v>150</v>
      </c>
      <c r="D35" s="22">
        <v>150</v>
      </c>
      <c r="E35" s="22">
        <v>150</v>
      </c>
      <c r="F35" s="22">
        <v>150</v>
      </c>
      <c r="G35" s="22">
        <v>150</v>
      </c>
      <c r="H35" s="22">
        <v>150</v>
      </c>
      <c r="I35" s="22">
        <v>150</v>
      </c>
      <c r="J35" s="22">
        <v>150</v>
      </c>
      <c r="K35" s="22">
        <v>150</v>
      </c>
      <c r="L35" s="22">
        <v>150</v>
      </c>
      <c r="M35" s="22">
        <v>150</v>
      </c>
      <c r="N35" s="22">
        <v>150</v>
      </c>
      <c r="O35" s="23">
        <f>SUM(C35:N35)</f>
        <v>1800</v>
      </c>
      <c r="P35" s="7"/>
      <c r="Q35" s="9"/>
      <c r="R35" s="7"/>
      <c r="S35" s="7"/>
      <c r="T35" s="7"/>
      <c r="U35" s="7"/>
      <c r="V35" s="7"/>
      <c r="W35" s="7"/>
      <c r="X35" s="7"/>
      <c r="Y35" s="7"/>
    </row>
    <row r="36" spans="1:25" x14ac:dyDescent="0.3">
      <c r="A36" s="14" t="s">
        <v>25</v>
      </c>
      <c r="B36" s="36"/>
      <c r="C36" s="43">
        <f t="shared" ref="C36:H36" si="5">SUM(C32:C35)</f>
        <v>45900</v>
      </c>
      <c r="D36" s="43">
        <f t="shared" si="5"/>
        <v>45900</v>
      </c>
      <c r="E36" s="43">
        <f t="shared" si="5"/>
        <v>49050</v>
      </c>
      <c r="F36" s="43">
        <f t="shared" si="5"/>
        <v>49050</v>
      </c>
      <c r="G36" s="43">
        <f t="shared" si="5"/>
        <v>49050</v>
      </c>
      <c r="H36" s="43">
        <f t="shared" si="5"/>
        <v>49050</v>
      </c>
      <c r="I36" s="43">
        <f t="shared" ref="I36:N36" si="6">SUM(I32:I35)</f>
        <v>49050</v>
      </c>
      <c r="J36" s="43">
        <f t="shared" si="6"/>
        <v>50050</v>
      </c>
      <c r="K36" s="43">
        <f t="shared" si="6"/>
        <v>50050</v>
      </c>
      <c r="L36" s="43">
        <f t="shared" si="6"/>
        <v>50050</v>
      </c>
      <c r="M36" s="43">
        <f t="shared" si="6"/>
        <v>50050</v>
      </c>
      <c r="N36" s="43">
        <f t="shared" si="6"/>
        <v>50050</v>
      </c>
      <c r="O36" s="32">
        <f>SUM(C36:N36)</f>
        <v>587300</v>
      </c>
      <c r="P36" s="7"/>
      <c r="Q36" s="9"/>
      <c r="R36" s="7"/>
      <c r="S36" s="7"/>
      <c r="T36" s="7"/>
      <c r="U36" s="7"/>
      <c r="V36" s="7"/>
      <c r="W36" s="7"/>
      <c r="X36" s="7"/>
      <c r="Y36" s="7"/>
    </row>
    <row r="37" spans="1:25" x14ac:dyDescent="0.3">
      <c r="A37" s="17" t="s">
        <v>26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8"/>
      <c r="P37" s="7"/>
      <c r="Q37" s="9"/>
      <c r="R37" s="7"/>
      <c r="S37" s="7"/>
      <c r="T37" s="7"/>
      <c r="U37" s="7"/>
      <c r="V37" s="7"/>
      <c r="W37" s="7"/>
      <c r="X37" s="7"/>
      <c r="Y37" s="7"/>
    </row>
    <row r="38" spans="1:25" x14ac:dyDescent="0.3">
      <c r="A38" s="30" t="s">
        <v>27</v>
      </c>
      <c r="B38" s="6"/>
      <c r="C38" s="22">
        <v>350</v>
      </c>
      <c r="D38" s="22">
        <v>350</v>
      </c>
      <c r="E38" s="22">
        <v>350</v>
      </c>
      <c r="F38" s="22">
        <v>350</v>
      </c>
      <c r="G38" s="22">
        <v>350</v>
      </c>
      <c r="H38" s="22">
        <v>350</v>
      </c>
      <c r="I38" s="22">
        <v>350</v>
      </c>
      <c r="J38" s="22">
        <v>350</v>
      </c>
      <c r="K38" s="22">
        <v>350</v>
      </c>
      <c r="L38" s="22">
        <v>350</v>
      </c>
      <c r="M38" s="22">
        <v>350</v>
      </c>
      <c r="N38" s="22">
        <v>350</v>
      </c>
      <c r="O38" s="23">
        <f>SUM(C38:N38)</f>
        <v>4200</v>
      </c>
      <c r="P38" s="7"/>
      <c r="Q38" s="9"/>
      <c r="R38" s="7"/>
      <c r="S38" s="7"/>
      <c r="T38" s="7"/>
      <c r="U38" s="7"/>
      <c r="V38" s="7"/>
      <c r="W38" s="7"/>
      <c r="X38" s="7"/>
      <c r="Y38" s="7"/>
    </row>
    <row r="39" spans="1:25" x14ac:dyDescent="0.3">
      <c r="A39" s="19" t="s">
        <v>28</v>
      </c>
      <c r="B39" s="6"/>
      <c r="C39" s="43">
        <v>350</v>
      </c>
      <c r="D39" s="43">
        <f>SUM(D38:D38)</f>
        <v>350</v>
      </c>
      <c r="E39" s="43">
        <f>SUM(E38:E38)</f>
        <v>350</v>
      </c>
      <c r="F39" s="43">
        <f>SUM(F38:F38)</f>
        <v>350</v>
      </c>
      <c r="G39" s="43">
        <f>SUM(G38:G38)</f>
        <v>350</v>
      </c>
      <c r="H39" s="43">
        <f>SUM(H38:H38)</f>
        <v>350</v>
      </c>
      <c r="I39" s="43">
        <f t="shared" ref="I39:N39" si="7">SUM(I38:I38)</f>
        <v>350</v>
      </c>
      <c r="J39" s="43">
        <f t="shared" si="7"/>
        <v>350</v>
      </c>
      <c r="K39" s="43">
        <f t="shared" si="7"/>
        <v>350</v>
      </c>
      <c r="L39" s="43">
        <f t="shared" si="7"/>
        <v>350</v>
      </c>
      <c r="M39" s="43">
        <f t="shared" si="7"/>
        <v>350</v>
      </c>
      <c r="N39" s="43">
        <f t="shared" si="7"/>
        <v>350</v>
      </c>
      <c r="O39" s="32">
        <f>SUM(O38:O38)</f>
        <v>4200</v>
      </c>
      <c r="P39" s="7"/>
      <c r="Q39" s="9"/>
      <c r="R39" s="7"/>
      <c r="S39" s="7"/>
      <c r="T39" s="7"/>
      <c r="U39" s="7"/>
      <c r="V39" s="7"/>
      <c r="W39" s="7"/>
      <c r="X39" s="7"/>
      <c r="Y39" s="7"/>
    </row>
    <row r="40" spans="1:25" x14ac:dyDescent="0.3">
      <c r="A40" s="17" t="s">
        <v>29</v>
      </c>
      <c r="B40" s="2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8"/>
      <c r="P40" s="7"/>
      <c r="Q40" s="9"/>
      <c r="R40" s="7"/>
      <c r="S40" s="7"/>
      <c r="T40" s="7"/>
      <c r="U40" s="7"/>
      <c r="V40" s="7"/>
      <c r="W40" s="7"/>
      <c r="X40" s="7"/>
      <c r="Y40" s="7"/>
    </row>
    <row r="41" spans="1:25" x14ac:dyDescent="0.3">
      <c r="A41" s="30" t="s">
        <v>30</v>
      </c>
      <c r="B41" s="6"/>
      <c r="C41" s="31">
        <v>0</v>
      </c>
      <c r="D41" s="31">
        <v>0</v>
      </c>
      <c r="E41" s="31">
        <v>500</v>
      </c>
      <c r="F41" s="31">
        <v>500</v>
      </c>
      <c r="G41" s="31">
        <v>500</v>
      </c>
      <c r="H41" s="31">
        <v>500</v>
      </c>
      <c r="I41" s="31">
        <v>1000</v>
      </c>
      <c r="J41" s="31">
        <v>1000</v>
      </c>
      <c r="K41" s="31">
        <v>1000</v>
      </c>
      <c r="L41" s="31">
        <v>1000</v>
      </c>
      <c r="M41" s="31">
        <v>1000</v>
      </c>
      <c r="N41" s="31">
        <v>500</v>
      </c>
      <c r="O41" s="32">
        <f>SUM(C41:N41)</f>
        <v>7500</v>
      </c>
      <c r="P41" s="7"/>
      <c r="Q41" s="9"/>
      <c r="R41" s="7"/>
      <c r="S41" s="7"/>
      <c r="T41" s="7"/>
      <c r="U41" s="7"/>
      <c r="V41" s="7"/>
      <c r="W41" s="7"/>
      <c r="X41" s="7"/>
      <c r="Y41" s="7"/>
    </row>
    <row r="42" spans="1:25" x14ac:dyDescent="0.3">
      <c r="A42" s="30" t="s">
        <v>31</v>
      </c>
      <c r="B42" s="6"/>
      <c r="C42" s="31">
        <v>50</v>
      </c>
      <c r="D42" s="31">
        <v>50</v>
      </c>
      <c r="E42" s="31">
        <v>50</v>
      </c>
      <c r="F42" s="31">
        <v>50</v>
      </c>
      <c r="G42" s="31">
        <v>50</v>
      </c>
      <c r="H42" s="31">
        <v>50</v>
      </c>
      <c r="I42" s="31">
        <v>100</v>
      </c>
      <c r="J42" s="31">
        <v>100</v>
      </c>
      <c r="K42" s="31">
        <v>100</v>
      </c>
      <c r="L42" s="31">
        <v>100</v>
      </c>
      <c r="M42" s="31">
        <v>100</v>
      </c>
      <c r="N42" s="31">
        <v>50</v>
      </c>
      <c r="O42" s="32">
        <f>SUM(C42:N42)</f>
        <v>850</v>
      </c>
      <c r="P42" s="7"/>
      <c r="Q42" s="9"/>
      <c r="R42" s="7"/>
      <c r="S42" s="7"/>
      <c r="T42" s="7"/>
      <c r="U42" s="7"/>
      <c r="V42" s="7"/>
      <c r="W42" s="7"/>
      <c r="X42" s="7"/>
      <c r="Y42" s="7"/>
    </row>
    <row r="43" spans="1:25" x14ac:dyDescent="0.3">
      <c r="A43" s="30" t="s">
        <v>32</v>
      </c>
      <c r="B43" s="6"/>
      <c r="C43" s="31">
        <v>0</v>
      </c>
      <c r="D43" s="31">
        <v>0</v>
      </c>
      <c r="E43" s="31">
        <v>250</v>
      </c>
      <c r="F43" s="31">
        <v>250</v>
      </c>
      <c r="G43" s="31">
        <v>250</v>
      </c>
      <c r="H43" s="31">
        <v>250</v>
      </c>
      <c r="I43" s="31">
        <v>400</v>
      </c>
      <c r="J43" s="31">
        <v>400</v>
      </c>
      <c r="K43" s="31">
        <v>400</v>
      </c>
      <c r="L43" s="31">
        <v>400</v>
      </c>
      <c r="M43" s="31">
        <v>400</v>
      </c>
      <c r="N43" s="31">
        <v>200</v>
      </c>
      <c r="O43" s="32">
        <f>SUM(C43:N43)</f>
        <v>3200</v>
      </c>
      <c r="P43" s="7"/>
      <c r="Q43" s="9"/>
      <c r="R43" s="7"/>
      <c r="S43" s="7"/>
      <c r="T43" s="7"/>
      <c r="U43" s="7"/>
      <c r="V43" s="7"/>
      <c r="W43" s="7"/>
      <c r="X43" s="7"/>
      <c r="Y43" s="7"/>
    </row>
    <row r="44" spans="1:25" x14ac:dyDescent="0.3">
      <c r="A44" s="30" t="s">
        <v>33</v>
      </c>
      <c r="B44" s="6"/>
      <c r="C44" s="22">
        <v>200</v>
      </c>
      <c r="D44" s="22">
        <v>200</v>
      </c>
      <c r="E44" s="22">
        <v>200</v>
      </c>
      <c r="F44" s="22">
        <v>200</v>
      </c>
      <c r="G44" s="22">
        <v>200</v>
      </c>
      <c r="H44" s="22">
        <v>200</v>
      </c>
      <c r="I44" s="22">
        <v>400</v>
      </c>
      <c r="J44" s="22">
        <v>400</v>
      </c>
      <c r="K44" s="22">
        <v>400</v>
      </c>
      <c r="L44" s="22">
        <v>400</v>
      </c>
      <c r="M44" s="22">
        <v>400</v>
      </c>
      <c r="N44" s="22">
        <v>200</v>
      </c>
      <c r="O44" s="23">
        <f>SUM(C44:N44)</f>
        <v>3400</v>
      </c>
      <c r="P44" s="7"/>
      <c r="Q44" s="9"/>
      <c r="R44" s="7"/>
      <c r="S44" s="7"/>
      <c r="T44" s="7"/>
      <c r="U44" s="7"/>
      <c r="V44" s="7"/>
      <c r="W44" s="7"/>
      <c r="X44" s="7"/>
      <c r="Y44" s="7"/>
    </row>
    <row r="45" spans="1:25" x14ac:dyDescent="0.3">
      <c r="A45" s="14" t="s">
        <v>34</v>
      </c>
      <c r="B45" s="6"/>
      <c r="C45" s="43">
        <f t="shared" ref="C45:H45" si="8">SUM(C41:C44)</f>
        <v>250</v>
      </c>
      <c r="D45" s="43">
        <f t="shared" si="8"/>
        <v>250</v>
      </c>
      <c r="E45" s="43">
        <f t="shared" si="8"/>
        <v>1000</v>
      </c>
      <c r="F45" s="43">
        <f t="shared" si="8"/>
        <v>1000</v>
      </c>
      <c r="G45" s="43">
        <f t="shared" si="8"/>
        <v>1000</v>
      </c>
      <c r="H45" s="43">
        <f t="shared" si="8"/>
        <v>1000</v>
      </c>
      <c r="I45" s="43">
        <f t="shared" ref="I45:O45" si="9">SUM(I41:I44)</f>
        <v>1900</v>
      </c>
      <c r="J45" s="43">
        <f t="shared" si="9"/>
        <v>1900</v>
      </c>
      <c r="K45" s="43">
        <f t="shared" si="9"/>
        <v>1900</v>
      </c>
      <c r="L45" s="43">
        <f t="shared" si="9"/>
        <v>1900</v>
      </c>
      <c r="M45" s="43">
        <f t="shared" si="9"/>
        <v>1900</v>
      </c>
      <c r="N45" s="43">
        <f t="shared" si="9"/>
        <v>950</v>
      </c>
      <c r="O45" s="32">
        <f t="shared" si="9"/>
        <v>14950</v>
      </c>
      <c r="P45" s="7"/>
      <c r="Q45" s="9"/>
      <c r="R45" s="7"/>
      <c r="S45" s="7"/>
      <c r="T45" s="7"/>
      <c r="U45" s="7"/>
      <c r="V45" s="7"/>
      <c r="W45" s="7"/>
      <c r="X45" s="7"/>
      <c r="Y45" s="7"/>
    </row>
    <row r="46" spans="1:25" x14ac:dyDescent="0.3">
      <c r="A46" s="40"/>
      <c r="B46" s="6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7"/>
      <c r="Q46" s="9"/>
      <c r="R46" s="7"/>
      <c r="S46" s="7"/>
      <c r="T46" s="7"/>
      <c r="U46" s="7"/>
      <c r="V46" s="7"/>
      <c r="W46" s="7"/>
      <c r="X46" s="7"/>
      <c r="Y46" s="7"/>
    </row>
    <row r="47" spans="1:25" x14ac:dyDescent="0.3">
      <c r="A47" s="14" t="s">
        <v>35</v>
      </c>
      <c r="B47" s="6"/>
      <c r="C47" s="21">
        <f>C30+C36+C39+C45</f>
        <v>56266</v>
      </c>
      <c r="D47" s="21">
        <f>D30+D36+D39+D45</f>
        <v>56266</v>
      </c>
      <c r="E47" s="21">
        <f>E30+E36+E39+E45</f>
        <v>56916</v>
      </c>
      <c r="F47" s="21">
        <f t="shared" ref="F47:O47" si="10">F45+F39+F36+F30</f>
        <v>56666</v>
      </c>
      <c r="G47" s="21">
        <f t="shared" si="10"/>
        <v>56416</v>
      </c>
      <c r="H47" s="21">
        <f t="shared" si="10"/>
        <v>59416</v>
      </c>
      <c r="I47" s="21">
        <f t="shared" si="10"/>
        <v>57316</v>
      </c>
      <c r="J47" s="21">
        <f t="shared" si="10"/>
        <v>58316</v>
      </c>
      <c r="K47" s="21">
        <f t="shared" si="10"/>
        <v>58316</v>
      </c>
      <c r="L47" s="21">
        <f t="shared" si="10"/>
        <v>61566</v>
      </c>
      <c r="M47" s="21">
        <f t="shared" si="10"/>
        <v>58316</v>
      </c>
      <c r="N47" s="21">
        <f t="shared" si="10"/>
        <v>57366</v>
      </c>
      <c r="O47" s="21">
        <f t="shared" si="10"/>
        <v>693142</v>
      </c>
      <c r="P47" s="34"/>
      <c r="Q47" s="9"/>
      <c r="R47" s="7"/>
      <c r="S47" s="34"/>
      <c r="T47" s="7"/>
      <c r="U47" s="7"/>
      <c r="V47" s="7"/>
      <c r="W47" s="7"/>
      <c r="X47" s="7"/>
      <c r="Y47" s="7"/>
    </row>
    <row r="48" spans="1:25" x14ac:dyDescent="0.3">
      <c r="A48" s="14"/>
      <c r="B48" s="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31"/>
      <c r="P48" s="34"/>
      <c r="Q48" s="9"/>
      <c r="R48" s="7"/>
      <c r="S48" s="34"/>
      <c r="T48" s="7"/>
      <c r="U48" s="7"/>
      <c r="V48" s="7"/>
      <c r="W48" s="7"/>
      <c r="X48" s="7"/>
      <c r="Y48" s="7"/>
    </row>
    <row r="49" spans="1:25" x14ac:dyDescent="0.3">
      <c r="A49" s="14" t="s">
        <v>36</v>
      </c>
      <c r="B49" s="41"/>
      <c r="C49" s="24">
        <v>10000</v>
      </c>
      <c r="D49" s="24">
        <v>35000</v>
      </c>
      <c r="E49" s="24">
        <v>17500</v>
      </c>
      <c r="F49" s="24">
        <v>177000</v>
      </c>
      <c r="G49" s="24">
        <v>145000</v>
      </c>
      <c r="H49" s="24">
        <v>70000</v>
      </c>
      <c r="I49" s="24">
        <v>10000</v>
      </c>
      <c r="J49" s="24">
        <v>0</v>
      </c>
      <c r="K49" s="24">
        <v>75000</v>
      </c>
      <c r="L49" s="24">
        <v>115000</v>
      </c>
      <c r="M49" s="24">
        <v>110000</v>
      </c>
      <c r="N49" s="24">
        <v>105000</v>
      </c>
      <c r="O49" s="32">
        <f>O13</f>
        <v>729500</v>
      </c>
      <c r="P49" s="7"/>
      <c r="Q49" s="9"/>
      <c r="R49" s="7"/>
      <c r="S49" s="7"/>
      <c r="T49" s="7"/>
      <c r="U49" s="7"/>
      <c r="V49" s="7"/>
      <c r="W49" s="7"/>
      <c r="X49" s="7"/>
      <c r="Y49" s="7"/>
    </row>
    <row r="50" spans="1:25" x14ac:dyDescent="0.3">
      <c r="A50" s="14" t="s">
        <v>37</v>
      </c>
      <c r="B50" s="4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7"/>
      <c r="Q50" s="9"/>
      <c r="R50" s="7"/>
      <c r="S50" s="7"/>
      <c r="T50" s="7"/>
      <c r="U50" s="7"/>
      <c r="V50" s="7"/>
      <c r="W50" s="7"/>
      <c r="X50" s="7"/>
      <c r="Y50" s="7"/>
    </row>
    <row r="51" spans="1:25" x14ac:dyDescent="0.3">
      <c r="A51" s="30" t="s">
        <v>38</v>
      </c>
      <c r="B51" s="41"/>
      <c r="C51" s="22">
        <v>79.7</v>
      </c>
      <c r="D51" s="22">
        <v>79.7</v>
      </c>
      <c r="E51" s="22">
        <v>79.7</v>
      </c>
      <c r="F51" s="22">
        <v>79.7</v>
      </c>
      <c r="G51" s="22">
        <v>79.7</v>
      </c>
      <c r="H51" s="22">
        <v>79.7</v>
      </c>
      <c r="I51" s="22">
        <v>79.7</v>
      </c>
      <c r="J51" s="22">
        <v>79.7</v>
      </c>
      <c r="K51" s="22">
        <v>79.7</v>
      </c>
      <c r="L51" s="22">
        <v>79.7</v>
      </c>
      <c r="M51" s="22">
        <v>79.7</v>
      </c>
      <c r="N51" s="22">
        <v>79.7</v>
      </c>
      <c r="O51" s="23">
        <f>SUM(C51:N51)</f>
        <v>956.4000000000002</v>
      </c>
      <c r="P51" s="7"/>
      <c r="Q51" s="9"/>
      <c r="R51" s="7"/>
      <c r="S51" s="7"/>
      <c r="T51" s="7"/>
      <c r="U51" s="7"/>
      <c r="V51" s="7"/>
      <c r="W51" s="7"/>
      <c r="X51" s="7"/>
      <c r="Y51" s="7"/>
    </row>
    <row r="52" spans="1:25" x14ac:dyDescent="0.3">
      <c r="A52" s="14" t="s">
        <v>39</v>
      </c>
      <c r="B52" s="41"/>
      <c r="C52" s="31">
        <v>79.7</v>
      </c>
      <c r="D52" s="31">
        <v>79.7</v>
      </c>
      <c r="E52" s="31">
        <v>79.7</v>
      </c>
      <c r="F52" s="31">
        <v>79.7</v>
      </c>
      <c r="G52" s="31">
        <v>79.7</v>
      </c>
      <c r="H52" s="31">
        <v>79.7</v>
      </c>
      <c r="I52" s="31">
        <v>79.7</v>
      </c>
      <c r="J52" s="31">
        <v>79.7</v>
      </c>
      <c r="K52" s="31">
        <v>79.7</v>
      </c>
      <c r="L52" s="31">
        <v>79.7</v>
      </c>
      <c r="M52" s="31">
        <v>79.7</v>
      </c>
      <c r="N52" s="31">
        <v>79.7</v>
      </c>
      <c r="O52" s="42">
        <f>SUM(C52:N52)</f>
        <v>956.4000000000002</v>
      </c>
      <c r="P52" s="7"/>
      <c r="Q52" s="9"/>
      <c r="R52" s="7"/>
      <c r="S52" s="7"/>
      <c r="T52" s="7"/>
      <c r="U52" s="7"/>
      <c r="V52" s="7"/>
      <c r="W52" s="7"/>
      <c r="X52" s="7"/>
      <c r="Y52" s="7"/>
    </row>
    <row r="53" spans="1:25" x14ac:dyDescent="0.3">
      <c r="A53" s="14" t="s">
        <v>40</v>
      </c>
      <c r="B53" s="4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2">
        <f>O49-O47-O51</f>
        <v>35401.599999999999</v>
      </c>
      <c r="P53" s="7"/>
      <c r="Q53" s="9"/>
      <c r="R53" s="7"/>
      <c r="S53" s="7"/>
      <c r="T53" s="7"/>
      <c r="U53" s="7"/>
      <c r="V53" s="7"/>
      <c r="W53" s="7"/>
      <c r="X53" s="7"/>
      <c r="Y53" s="7"/>
    </row>
    <row r="54" spans="1:25" x14ac:dyDescent="0.3">
      <c r="A54" s="9"/>
      <c r="B54" s="4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  <c r="P54" s="7"/>
      <c r="Q54" s="9"/>
      <c r="R54" s="7"/>
      <c r="S54" s="7"/>
      <c r="T54" s="7"/>
      <c r="U54" s="7"/>
      <c r="V54" s="7"/>
      <c r="W54" s="7"/>
      <c r="X54" s="7"/>
      <c r="Y54" s="7"/>
    </row>
    <row r="55" spans="1:25" x14ac:dyDescent="0.3">
      <c r="A55" s="9"/>
      <c r="B55" s="4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  <c r="P55" s="7"/>
      <c r="Q55" s="9"/>
      <c r="R55" s="7"/>
      <c r="S55" s="7"/>
      <c r="T55" s="7"/>
      <c r="U55" s="7"/>
      <c r="V55" s="7"/>
      <c r="W55" s="7"/>
      <c r="X55" s="7"/>
      <c r="Y55" s="7"/>
    </row>
    <row r="56" spans="1:25" x14ac:dyDescent="0.3">
      <c r="A56" s="9"/>
      <c r="B56" s="4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7"/>
      <c r="Q56" s="9"/>
      <c r="R56" s="7"/>
      <c r="S56" s="7"/>
      <c r="T56" s="7"/>
      <c r="U56" s="7"/>
      <c r="V56" s="7"/>
      <c r="W56" s="7"/>
      <c r="X56" s="7"/>
      <c r="Y56" s="7"/>
    </row>
    <row r="57" spans="1:25" x14ac:dyDescent="0.3">
      <c r="A57" s="9"/>
      <c r="B57" s="4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P57" s="7"/>
      <c r="Q57" s="9"/>
      <c r="R57" s="7"/>
      <c r="S57" s="7"/>
      <c r="T57" s="7"/>
      <c r="U57" s="7"/>
      <c r="V57" s="7"/>
      <c r="W57" s="7"/>
      <c r="X57" s="7"/>
      <c r="Y57" s="7"/>
    </row>
    <row r="58" spans="1:25" x14ac:dyDescent="0.3">
      <c r="A58" s="9"/>
      <c r="B58" s="4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  <c r="P58" s="7"/>
      <c r="Q58" s="9"/>
      <c r="R58" s="7"/>
      <c r="S58" s="7"/>
      <c r="T58" s="7"/>
      <c r="U58" s="7"/>
      <c r="V58" s="7"/>
      <c r="W58" s="7"/>
      <c r="X58" s="7"/>
      <c r="Y58" s="7"/>
    </row>
    <row r="59" spans="1:25" x14ac:dyDescent="0.3">
      <c r="A59" s="9"/>
      <c r="B59" s="4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  <c r="P59" s="7"/>
      <c r="Q59" s="9"/>
      <c r="R59" s="7"/>
      <c r="S59" s="7"/>
      <c r="T59" s="7"/>
      <c r="U59" s="7"/>
      <c r="V59" s="7"/>
      <c r="W59" s="7"/>
      <c r="X59" s="7"/>
      <c r="Y5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B976-6448-9646-B10F-DED72F6D49BF}">
  <dimension ref="A1:N66"/>
  <sheetViews>
    <sheetView zoomScale="106" workbookViewId="0">
      <selection activeCell="P18" sqref="P18"/>
    </sheetView>
  </sheetViews>
  <sheetFormatPr defaultColWidth="11.19921875" defaultRowHeight="15.6" x14ac:dyDescent="0.3"/>
  <cols>
    <col min="1" max="1" width="23.296875" customWidth="1"/>
  </cols>
  <sheetData>
    <row r="1" spans="1:14" ht="18" x14ac:dyDescent="0.35">
      <c r="A1" s="44" t="s">
        <v>0</v>
      </c>
      <c r="N1" s="45"/>
    </row>
    <row r="2" spans="1:14" x14ac:dyDescent="0.3">
      <c r="A2" s="46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x14ac:dyDescent="0.3">
      <c r="A3" s="46" t="s">
        <v>71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6.2" thickBot="1" x14ac:dyDescent="0.35">
      <c r="A4" s="50"/>
      <c r="B4" s="51">
        <v>44197</v>
      </c>
      <c r="C4" s="51">
        <v>44228</v>
      </c>
      <c r="D4" s="51">
        <v>44256</v>
      </c>
      <c r="E4" s="51">
        <v>44287</v>
      </c>
      <c r="F4" s="51">
        <v>44317</v>
      </c>
      <c r="G4" s="51">
        <v>44348</v>
      </c>
      <c r="H4" s="51">
        <v>44378</v>
      </c>
      <c r="I4" s="51">
        <v>44409</v>
      </c>
      <c r="J4" s="51">
        <v>44440</v>
      </c>
      <c r="K4" s="51">
        <v>44470</v>
      </c>
      <c r="L4" s="51">
        <v>44501</v>
      </c>
      <c r="M4" s="51">
        <v>44531</v>
      </c>
      <c r="N4" s="51" t="s">
        <v>70</v>
      </c>
    </row>
    <row r="5" spans="1:14" x14ac:dyDescent="0.3">
      <c r="A5" s="52"/>
      <c r="B5" s="53" t="s">
        <v>2</v>
      </c>
      <c r="C5" s="53" t="s">
        <v>2</v>
      </c>
      <c r="D5" s="53" t="s">
        <v>2</v>
      </c>
      <c r="E5" s="53" t="s">
        <v>2</v>
      </c>
      <c r="F5" s="53" t="s">
        <v>2</v>
      </c>
      <c r="G5" s="53" t="s">
        <v>2</v>
      </c>
      <c r="H5" s="53" t="s">
        <v>2</v>
      </c>
      <c r="I5" s="53" t="s">
        <v>2</v>
      </c>
      <c r="J5" s="53" t="s">
        <v>2</v>
      </c>
      <c r="K5" s="53" t="s">
        <v>2</v>
      </c>
      <c r="L5" s="53" t="s">
        <v>2</v>
      </c>
      <c r="M5" s="53" t="s">
        <v>2</v>
      </c>
      <c r="N5" s="53" t="s">
        <v>2</v>
      </c>
    </row>
    <row r="6" spans="1:14" ht="16.2" thickBot="1" x14ac:dyDescent="0.35">
      <c r="A6" s="54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55"/>
    </row>
    <row r="7" spans="1:14" ht="16.2" thickTop="1" x14ac:dyDescent="0.3">
      <c r="A7" s="56" t="s">
        <v>4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f>SUM(B7:M7)</f>
        <v>0</v>
      </c>
    </row>
    <row r="8" spans="1:14" x14ac:dyDescent="0.3">
      <c r="A8" s="5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f>SUM(B8:M8)</f>
        <v>0</v>
      </c>
    </row>
    <row r="9" spans="1:14" x14ac:dyDescent="0.3">
      <c r="A9" s="56" t="s">
        <v>50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f>SUM(B9:M9)</f>
        <v>0</v>
      </c>
    </row>
    <row r="10" spans="1:14" x14ac:dyDescent="0.3">
      <c r="A10" s="56" t="s">
        <v>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50000</v>
      </c>
      <c r="H10" s="57">
        <v>10000</v>
      </c>
      <c r="I10" s="57">
        <v>0</v>
      </c>
      <c r="J10" s="57">
        <v>0</v>
      </c>
      <c r="K10" s="57">
        <v>30000</v>
      </c>
      <c r="L10" s="57">
        <v>20000</v>
      </c>
      <c r="M10" s="57">
        <v>40000</v>
      </c>
      <c r="N10" s="58">
        <f>SUM(B10:M10)</f>
        <v>150000</v>
      </c>
    </row>
    <row r="11" spans="1:14" x14ac:dyDescent="0.3">
      <c r="A11" s="52" t="s">
        <v>8</v>
      </c>
      <c r="B11" s="61">
        <f t="shared" ref="B11:J11" si="0">SUM(B7:B10)</f>
        <v>0</v>
      </c>
      <c r="C11" s="61">
        <f t="shared" si="0"/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50000</v>
      </c>
      <c r="H11" s="61">
        <f t="shared" si="0"/>
        <v>10000</v>
      </c>
      <c r="I11" s="61">
        <f t="shared" si="0"/>
        <v>0</v>
      </c>
      <c r="J11" s="61">
        <f t="shared" si="0"/>
        <v>0</v>
      </c>
      <c r="K11" s="61">
        <v>30000</v>
      </c>
      <c r="L11" s="61">
        <f>SUM(L7:L10)</f>
        <v>20000</v>
      </c>
      <c r="M11" s="61">
        <f>SUM(M7:M10)</f>
        <v>40000</v>
      </c>
      <c r="N11" s="58">
        <f>SUM(N7:N10)</f>
        <v>150000</v>
      </c>
    </row>
    <row r="12" spans="1:14" x14ac:dyDescent="0.3">
      <c r="A12" s="62" t="s">
        <v>9</v>
      </c>
      <c r="B12" s="63"/>
      <c r="C12" s="63"/>
      <c r="D12" s="63"/>
      <c r="E12" s="63"/>
      <c r="F12" s="63"/>
      <c r="G12" s="63"/>
      <c r="H12" s="63"/>
      <c r="I12" s="55">
        <f>SUM(I7:I11)</f>
        <v>0</v>
      </c>
      <c r="J12" s="63"/>
      <c r="K12" s="63"/>
      <c r="L12" s="63"/>
      <c r="M12" s="63"/>
      <c r="N12" s="63"/>
    </row>
    <row r="13" spans="1:14" x14ac:dyDescent="0.3">
      <c r="A13" s="64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3">
      <c r="A14" s="56" t="s">
        <v>11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61">
        <f t="shared" ref="N14:N28" si="1">SUM(B14:M14)</f>
        <v>0</v>
      </c>
    </row>
    <row r="15" spans="1:14" x14ac:dyDescent="0.3">
      <c r="A15" s="56" t="s">
        <v>12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61">
        <f t="shared" si="1"/>
        <v>0</v>
      </c>
    </row>
    <row r="16" spans="1:14" x14ac:dyDescent="0.3">
      <c r="A16" s="56" t="s">
        <v>51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1">
        <f t="shared" si="1"/>
        <v>0</v>
      </c>
    </row>
    <row r="17" spans="1:14" x14ac:dyDescent="0.3">
      <c r="A17" s="56" t="s">
        <v>13</v>
      </c>
      <c r="B17" s="57">
        <v>0</v>
      </c>
      <c r="C17" s="57">
        <v>0</v>
      </c>
      <c r="D17" s="57">
        <v>0</v>
      </c>
      <c r="E17" s="57">
        <v>50</v>
      </c>
      <c r="F17" s="57">
        <v>50</v>
      </c>
      <c r="G17" s="57">
        <v>50</v>
      </c>
      <c r="H17" s="57">
        <v>50</v>
      </c>
      <c r="I17" s="57">
        <v>50</v>
      </c>
      <c r="J17" s="57">
        <v>50</v>
      </c>
      <c r="K17" s="57">
        <v>50</v>
      </c>
      <c r="L17" s="57">
        <v>50</v>
      </c>
      <c r="M17" s="57">
        <v>50</v>
      </c>
      <c r="N17" s="61">
        <f t="shared" si="1"/>
        <v>450</v>
      </c>
    </row>
    <row r="18" spans="1:14" x14ac:dyDescent="0.3">
      <c r="A18" s="56" t="s">
        <v>52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61">
        <f t="shared" si="1"/>
        <v>0</v>
      </c>
    </row>
    <row r="19" spans="1:14" x14ac:dyDescent="0.3">
      <c r="A19" s="56" t="s">
        <v>75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30000</v>
      </c>
      <c r="H19" s="57">
        <v>0</v>
      </c>
      <c r="I19" s="57">
        <v>0</v>
      </c>
      <c r="J19" s="57">
        <v>0</v>
      </c>
      <c r="K19" s="57">
        <v>20000</v>
      </c>
      <c r="L19" s="57">
        <v>0</v>
      </c>
      <c r="M19" s="57">
        <v>0</v>
      </c>
      <c r="N19" s="61">
        <f t="shared" si="1"/>
        <v>50000</v>
      </c>
    </row>
    <row r="20" spans="1:14" x14ac:dyDescent="0.3">
      <c r="A20" s="56" t="s">
        <v>73</v>
      </c>
      <c r="B20" s="57">
        <v>0</v>
      </c>
      <c r="C20" s="57">
        <v>0</v>
      </c>
      <c r="D20" s="57">
        <v>0</v>
      </c>
      <c r="E20" s="57">
        <v>1200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65">
        <f t="shared" si="1"/>
        <v>1200</v>
      </c>
    </row>
    <row r="21" spans="1:14" x14ac:dyDescent="0.3">
      <c r="A21" s="56" t="s">
        <v>14</v>
      </c>
      <c r="B21" s="57">
        <v>0</v>
      </c>
      <c r="C21" s="57">
        <v>0</v>
      </c>
      <c r="D21" s="57">
        <v>0</v>
      </c>
      <c r="E21" s="57">
        <v>20</v>
      </c>
      <c r="F21" s="57">
        <v>20</v>
      </c>
      <c r="G21" s="57">
        <v>20</v>
      </c>
      <c r="H21" s="57">
        <v>20</v>
      </c>
      <c r="I21" s="57">
        <v>20</v>
      </c>
      <c r="J21" s="57">
        <v>20</v>
      </c>
      <c r="K21" s="57">
        <v>20</v>
      </c>
      <c r="L21" s="57">
        <v>20</v>
      </c>
      <c r="M21" s="57">
        <v>20</v>
      </c>
      <c r="N21" s="61">
        <f t="shared" si="1"/>
        <v>180</v>
      </c>
    </row>
    <row r="22" spans="1:14" x14ac:dyDescent="0.3">
      <c r="A22" s="56" t="s">
        <v>15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61">
        <f t="shared" si="1"/>
        <v>0</v>
      </c>
    </row>
    <row r="23" spans="1:14" x14ac:dyDescent="0.3">
      <c r="A23" s="56" t="s">
        <v>53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61">
        <f t="shared" si="1"/>
        <v>0</v>
      </c>
    </row>
    <row r="24" spans="1:14" x14ac:dyDescent="0.3">
      <c r="A24" s="56" t="s">
        <v>16</v>
      </c>
      <c r="B24" s="57">
        <v>0</v>
      </c>
      <c r="C24" s="57">
        <v>0</v>
      </c>
      <c r="D24" s="57">
        <v>0</v>
      </c>
      <c r="E24" s="57">
        <v>10</v>
      </c>
      <c r="F24" s="57">
        <v>10</v>
      </c>
      <c r="G24" s="57">
        <v>10</v>
      </c>
      <c r="H24" s="57">
        <v>10</v>
      </c>
      <c r="I24" s="57">
        <v>10</v>
      </c>
      <c r="J24" s="57">
        <v>10</v>
      </c>
      <c r="K24" s="57">
        <v>10</v>
      </c>
      <c r="L24" s="57">
        <v>10</v>
      </c>
      <c r="M24" s="57">
        <v>10</v>
      </c>
      <c r="N24" s="61">
        <f t="shared" si="1"/>
        <v>90</v>
      </c>
    </row>
    <row r="25" spans="1:14" x14ac:dyDescent="0.3">
      <c r="A25" s="56" t="s">
        <v>17</v>
      </c>
      <c r="B25" s="57">
        <v>0</v>
      </c>
      <c r="C25" s="57">
        <v>0</v>
      </c>
      <c r="D25" s="57">
        <v>0</v>
      </c>
      <c r="E25" s="57">
        <v>50</v>
      </c>
      <c r="F25" s="57">
        <v>50</v>
      </c>
      <c r="G25" s="57">
        <v>50</v>
      </c>
      <c r="H25" s="57">
        <v>50</v>
      </c>
      <c r="I25" s="57">
        <v>50</v>
      </c>
      <c r="J25" s="57">
        <v>50</v>
      </c>
      <c r="K25" s="57">
        <v>50</v>
      </c>
      <c r="L25" s="57">
        <v>50</v>
      </c>
      <c r="M25" s="57">
        <v>50</v>
      </c>
      <c r="N25" s="61">
        <f t="shared" si="1"/>
        <v>450</v>
      </c>
    </row>
    <row r="26" spans="1:14" x14ac:dyDescent="0.3">
      <c r="A26" s="56" t="s">
        <v>18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61">
        <f t="shared" si="1"/>
        <v>0</v>
      </c>
    </row>
    <row r="27" spans="1:14" x14ac:dyDescent="0.3">
      <c r="A27" s="56" t="s">
        <v>54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61">
        <f t="shared" si="1"/>
        <v>0</v>
      </c>
    </row>
    <row r="28" spans="1:14" x14ac:dyDescent="0.3">
      <c r="A28" s="56" t="s">
        <v>55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>
        <f t="shared" si="1"/>
        <v>0</v>
      </c>
    </row>
    <row r="29" spans="1:14" x14ac:dyDescent="0.3">
      <c r="A29" s="52" t="s">
        <v>20</v>
      </c>
      <c r="B29" s="61">
        <f t="shared" ref="B29:M29" si="2">SUM(B14:B28)</f>
        <v>0</v>
      </c>
      <c r="C29" s="61">
        <f t="shared" si="2"/>
        <v>0</v>
      </c>
      <c r="D29" s="61">
        <f t="shared" si="2"/>
        <v>0</v>
      </c>
      <c r="E29" s="61">
        <f t="shared" si="2"/>
        <v>1330</v>
      </c>
      <c r="F29" s="61">
        <f t="shared" si="2"/>
        <v>130</v>
      </c>
      <c r="G29" s="61">
        <f t="shared" si="2"/>
        <v>30130</v>
      </c>
      <c r="H29" s="61">
        <f t="shared" si="2"/>
        <v>130</v>
      </c>
      <c r="I29" s="61">
        <f t="shared" si="2"/>
        <v>130</v>
      </c>
      <c r="J29" s="61">
        <f t="shared" si="2"/>
        <v>130</v>
      </c>
      <c r="K29" s="61">
        <f t="shared" si="2"/>
        <v>20130</v>
      </c>
      <c r="L29" s="61">
        <f t="shared" si="2"/>
        <v>130</v>
      </c>
      <c r="M29" s="61">
        <f t="shared" si="2"/>
        <v>130</v>
      </c>
      <c r="N29" s="61">
        <f>SUM(N13:N28)</f>
        <v>52370</v>
      </c>
    </row>
    <row r="30" spans="1:14" x14ac:dyDescent="0.3">
      <c r="A30" s="62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x14ac:dyDescent="0.3">
      <c r="A31" s="56" t="s">
        <v>72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1800</v>
      </c>
      <c r="H31" s="57">
        <v>0</v>
      </c>
      <c r="I31" s="57">
        <v>0</v>
      </c>
      <c r="J31" s="57">
        <v>0</v>
      </c>
      <c r="K31" s="57">
        <v>1800</v>
      </c>
      <c r="L31" s="57">
        <v>0</v>
      </c>
      <c r="M31" s="57">
        <v>0</v>
      </c>
      <c r="N31" s="61">
        <f>SUM(B31:M31)</f>
        <v>3600</v>
      </c>
    </row>
    <row r="32" spans="1:14" x14ac:dyDescent="0.3">
      <c r="A32" s="56" t="s">
        <v>57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61">
        <f>SUM(B32:M32)</f>
        <v>0</v>
      </c>
    </row>
    <row r="33" spans="1:14" x14ac:dyDescent="0.3">
      <c r="A33" s="56" t="s">
        <v>58</v>
      </c>
      <c r="B33" s="57">
        <v>0</v>
      </c>
      <c r="C33" s="57">
        <v>0</v>
      </c>
      <c r="D33" s="57">
        <v>0</v>
      </c>
      <c r="E33" s="57">
        <v>1000</v>
      </c>
      <c r="F33" s="57">
        <v>1000</v>
      </c>
      <c r="G33" s="57">
        <v>0</v>
      </c>
      <c r="H33" s="57">
        <v>0</v>
      </c>
      <c r="I33" s="57">
        <v>0</v>
      </c>
      <c r="J33" s="57">
        <v>2500</v>
      </c>
      <c r="K33" s="57">
        <v>0</v>
      </c>
      <c r="L33" s="57">
        <v>0</v>
      </c>
      <c r="M33" s="57">
        <v>0</v>
      </c>
      <c r="N33" s="61">
        <f>SUM(B33:M33)</f>
        <v>4500</v>
      </c>
    </row>
    <row r="34" spans="1:14" x14ac:dyDescent="0.3">
      <c r="A34" s="56" t="s">
        <v>59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61">
        <f>SUM(B34:M34)</f>
        <v>0</v>
      </c>
    </row>
    <row r="35" spans="1:14" x14ac:dyDescent="0.3">
      <c r="A35" s="56" t="s">
        <v>60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0">
        <f>SUM(B35:M35)</f>
        <v>0</v>
      </c>
    </row>
    <row r="36" spans="1:14" x14ac:dyDescent="0.3">
      <c r="A36" s="52" t="s">
        <v>61</v>
      </c>
      <c r="B36" s="57">
        <f t="shared" ref="B36:M36" si="3">SUM(B31:B35)</f>
        <v>0</v>
      </c>
      <c r="C36" s="57">
        <f t="shared" si="3"/>
        <v>0</v>
      </c>
      <c r="D36" s="57">
        <f t="shared" si="3"/>
        <v>0</v>
      </c>
      <c r="E36" s="57">
        <f t="shared" si="3"/>
        <v>1000</v>
      </c>
      <c r="F36" s="57">
        <f t="shared" si="3"/>
        <v>1000</v>
      </c>
      <c r="G36" s="57">
        <f t="shared" si="3"/>
        <v>1800</v>
      </c>
      <c r="H36" s="57">
        <f t="shared" si="3"/>
        <v>0</v>
      </c>
      <c r="I36" s="57">
        <f t="shared" si="3"/>
        <v>0</v>
      </c>
      <c r="J36" s="57">
        <f t="shared" si="3"/>
        <v>2500</v>
      </c>
      <c r="K36" s="57">
        <f t="shared" si="3"/>
        <v>1800</v>
      </c>
      <c r="L36" s="57">
        <f t="shared" si="3"/>
        <v>0</v>
      </c>
      <c r="M36" s="57">
        <f t="shared" si="3"/>
        <v>0</v>
      </c>
      <c r="N36" s="61">
        <f>SUM(N31:N35)</f>
        <v>8100</v>
      </c>
    </row>
    <row r="37" spans="1:14" x14ac:dyDescent="0.3">
      <c r="A37" s="62" t="s">
        <v>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x14ac:dyDescent="0.3">
      <c r="A38" s="56" t="s">
        <v>62</v>
      </c>
      <c r="B38" s="57">
        <v>0</v>
      </c>
      <c r="C38" s="57">
        <v>0</v>
      </c>
      <c r="D38" s="57">
        <v>0</v>
      </c>
      <c r="E38" s="57">
        <v>20</v>
      </c>
      <c r="F38" s="57">
        <v>20</v>
      </c>
      <c r="G38" s="57">
        <v>20</v>
      </c>
      <c r="H38" s="57">
        <v>20</v>
      </c>
      <c r="I38" s="57">
        <v>20</v>
      </c>
      <c r="J38" s="57">
        <v>20</v>
      </c>
      <c r="K38" s="57">
        <v>20</v>
      </c>
      <c r="L38" s="57">
        <v>20</v>
      </c>
      <c r="M38" s="57">
        <v>20</v>
      </c>
      <c r="N38" s="58">
        <f t="shared" ref="N38:N44" si="4">SUM(B38:M38)</f>
        <v>180</v>
      </c>
    </row>
    <row r="39" spans="1:14" x14ac:dyDescent="0.3">
      <c r="A39" s="56" t="s">
        <v>63</v>
      </c>
      <c r="B39" s="57">
        <v>0</v>
      </c>
      <c r="C39" s="57">
        <v>0</v>
      </c>
      <c r="D39" s="57">
        <v>0</v>
      </c>
      <c r="E39" s="57">
        <v>40</v>
      </c>
      <c r="F39" s="57">
        <v>40</v>
      </c>
      <c r="G39" s="57">
        <v>40</v>
      </c>
      <c r="H39" s="57">
        <v>40</v>
      </c>
      <c r="I39" s="57">
        <v>40</v>
      </c>
      <c r="J39" s="57">
        <v>40</v>
      </c>
      <c r="K39" s="57">
        <v>40</v>
      </c>
      <c r="L39" s="57">
        <v>40</v>
      </c>
      <c r="M39" s="57">
        <v>40</v>
      </c>
      <c r="N39" s="58">
        <f t="shared" si="4"/>
        <v>360</v>
      </c>
    </row>
    <row r="40" spans="1:14" x14ac:dyDescent="0.3">
      <c r="A40" s="56" t="s">
        <v>64</v>
      </c>
      <c r="B40" s="57">
        <v>0</v>
      </c>
      <c r="C40" s="57">
        <v>0</v>
      </c>
      <c r="D40" s="57">
        <v>0</v>
      </c>
      <c r="E40" s="57">
        <v>400</v>
      </c>
      <c r="F40" s="57">
        <v>400</v>
      </c>
      <c r="G40" s="57">
        <v>400</v>
      </c>
      <c r="H40" s="57">
        <v>400</v>
      </c>
      <c r="I40" s="57">
        <v>400</v>
      </c>
      <c r="J40" s="57">
        <v>400</v>
      </c>
      <c r="K40" s="57">
        <v>400</v>
      </c>
      <c r="L40" s="57">
        <v>400</v>
      </c>
      <c r="M40" s="57">
        <v>400</v>
      </c>
      <c r="N40" s="58">
        <f t="shared" si="4"/>
        <v>3600</v>
      </c>
    </row>
    <row r="41" spans="1:14" x14ac:dyDescent="0.3">
      <c r="A41" s="56" t="s">
        <v>65</v>
      </c>
      <c r="B41" s="57">
        <v>0</v>
      </c>
      <c r="C41" s="57">
        <v>0</v>
      </c>
      <c r="D41" s="57">
        <v>0</v>
      </c>
      <c r="E41" s="57">
        <v>5</v>
      </c>
      <c r="F41" s="57">
        <v>5</v>
      </c>
      <c r="G41" s="57">
        <v>5</v>
      </c>
      <c r="H41" s="57">
        <v>5</v>
      </c>
      <c r="I41" s="57">
        <v>5</v>
      </c>
      <c r="J41" s="57">
        <v>5</v>
      </c>
      <c r="K41" s="57">
        <v>5</v>
      </c>
      <c r="L41" s="57">
        <v>5</v>
      </c>
      <c r="M41" s="57">
        <v>5</v>
      </c>
      <c r="N41" s="58">
        <f t="shared" si="4"/>
        <v>45</v>
      </c>
    </row>
    <row r="42" spans="1:14" x14ac:dyDescent="0.3">
      <c r="A42" s="56" t="s">
        <v>22</v>
      </c>
      <c r="B42" s="57">
        <v>0</v>
      </c>
      <c r="C42" s="57">
        <v>0</v>
      </c>
      <c r="D42" s="57">
        <v>0</v>
      </c>
      <c r="E42" s="57">
        <v>20</v>
      </c>
      <c r="F42" s="57">
        <v>20</v>
      </c>
      <c r="G42" s="57">
        <v>20</v>
      </c>
      <c r="H42" s="57">
        <v>20</v>
      </c>
      <c r="I42" s="57">
        <v>20</v>
      </c>
      <c r="J42" s="57">
        <v>20</v>
      </c>
      <c r="K42" s="57">
        <v>20</v>
      </c>
      <c r="L42" s="57">
        <v>20</v>
      </c>
      <c r="M42" s="57">
        <v>20</v>
      </c>
      <c r="N42" s="58">
        <f t="shared" si="4"/>
        <v>180</v>
      </c>
    </row>
    <row r="43" spans="1:14" x14ac:dyDescent="0.3">
      <c r="A43" s="56" t="s">
        <v>23</v>
      </c>
      <c r="B43" s="57">
        <v>0</v>
      </c>
      <c r="C43" s="57">
        <v>0</v>
      </c>
      <c r="D43" s="57">
        <v>0</v>
      </c>
      <c r="E43" s="57">
        <v>600</v>
      </c>
      <c r="F43" s="57">
        <v>600</v>
      </c>
      <c r="G43" s="57">
        <v>600</v>
      </c>
      <c r="H43" s="57">
        <v>600</v>
      </c>
      <c r="I43" s="57">
        <v>600</v>
      </c>
      <c r="J43" s="57">
        <v>600</v>
      </c>
      <c r="K43" s="57">
        <v>600</v>
      </c>
      <c r="L43" s="57">
        <v>600</v>
      </c>
      <c r="M43" s="57">
        <v>600</v>
      </c>
      <c r="N43" s="58">
        <f t="shared" si="4"/>
        <v>5400</v>
      </c>
    </row>
    <row r="44" spans="1:14" x14ac:dyDescent="0.3">
      <c r="A44" s="56" t="s">
        <v>24</v>
      </c>
      <c r="B44" s="59">
        <v>0</v>
      </c>
      <c r="C44" s="59">
        <v>0</v>
      </c>
      <c r="D44" s="59">
        <v>0</v>
      </c>
      <c r="E44" s="59">
        <v>4200</v>
      </c>
      <c r="F44" s="59">
        <v>4200</v>
      </c>
      <c r="G44" s="59">
        <v>4200</v>
      </c>
      <c r="H44" s="59">
        <v>4200</v>
      </c>
      <c r="I44" s="59">
        <v>4200</v>
      </c>
      <c r="J44" s="59">
        <v>4200</v>
      </c>
      <c r="K44" s="59">
        <v>4200</v>
      </c>
      <c r="L44" s="59">
        <v>4200</v>
      </c>
      <c r="M44" s="59">
        <v>4200</v>
      </c>
      <c r="N44" s="60">
        <f t="shared" si="4"/>
        <v>37800</v>
      </c>
    </row>
    <row r="45" spans="1:14" x14ac:dyDescent="0.3">
      <c r="A45" s="52" t="s">
        <v>25</v>
      </c>
      <c r="B45" s="57">
        <f t="shared" ref="B45:M45" si="5">SUM(B38:B44)</f>
        <v>0</v>
      </c>
      <c r="C45" s="57">
        <f t="shared" si="5"/>
        <v>0</v>
      </c>
      <c r="D45" s="57">
        <f t="shared" si="5"/>
        <v>0</v>
      </c>
      <c r="E45" s="57">
        <f t="shared" si="5"/>
        <v>5285</v>
      </c>
      <c r="F45" s="57">
        <f t="shared" si="5"/>
        <v>5285</v>
      </c>
      <c r="G45" s="57">
        <f t="shared" si="5"/>
        <v>5285</v>
      </c>
      <c r="H45" s="57">
        <f t="shared" si="5"/>
        <v>5285</v>
      </c>
      <c r="I45" s="57">
        <f t="shared" si="5"/>
        <v>5285</v>
      </c>
      <c r="J45" s="57">
        <f t="shared" si="5"/>
        <v>5285</v>
      </c>
      <c r="K45" s="57">
        <f t="shared" si="5"/>
        <v>5285</v>
      </c>
      <c r="L45" s="57">
        <f t="shared" si="5"/>
        <v>5285</v>
      </c>
      <c r="M45" s="57">
        <f t="shared" si="5"/>
        <v>5285</v>
      </c>
      <c r="N45" s="61">
        <f>SUM(N38:N44)</f>
        <v>47565</v>
      </c>
    </row>
    <row r="46" spans="1:14" x14ac:dyDescent="0.3">
      <c r="A46" s="62" t="s">
        <v>26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5"/>
    </row>
    <row r="47" spans="1:14" x14ac:dyDescent="0.3">
      <c r="A47" s="56" t="s">
        <v>27</v>
      </c>
      <c r="B47" s="57">
        <v>0</v>
      </c>
      <c r="C47" s="57">
        <v>0</v>
      </c>
      <c r="D47" s="57">
        <v>0</v>
      </c>
      <c r="E47" s="57">
        <v>50</v>
      </c>
      <c r="F47" s="57">
        <v>50</v>
      </c>
      <c r="G47" s="57">
        <v>50</v>
      </c>
      <c r="H47" s="57">
        <v>50</v>
      </c>
      <c r="I47" s="57">
        <v>50</v>
      </c>
      <c r="J47" s="57">
        <v>50</v>
      </c>
      <c r="K47" s="57">
        <v>50</v>
      </c>
      <c r="L47" s="57">
        <v>50</v>
      </c>
      <c r="M47" s="57">
        <v>50</v>
      </c>
      <c r="N47" s="61">
        <f>SUM(B47:M47)</f>
        <v>450</v>
      </c>
    </row>
    <row r="48" spans="1:14" x14ac:dyDescent="0.3">
      <c r="A48" s="56" t="s">
        <v>66</v>
      </c>
      <c r="B48" s="59">
        <v>0</v>
      </c>
      <c r="C48" s="59">
        <v>0</v>
      </c>
      <c r="D48" s="59">
        <v>0</v>
      </c>
      <c r="E48" s="59">
        <v>10</v>
      </c>
      <c r="F48" s="59">
        <v>10</v>
      </c>
      <c r="G48" s="59">
        <v>10</v>
      </c>
      <c r="H48" s="59">
        <v>10</v>
      </c>
      <c r="I48" s="59">
        <v>10</v>
      </c>
      <c r="J48" s="59">
        <v>10</v>
      </c>
      <c r="K48" s="59">
        <v>10</v>
      </c>
      <c r="L48" s="59">
        <v>10</v>
      </c>
      <c r="M48" s="59">
        <v>10</v>
      </c>
      <c r="N48" s="60">
        <f>SUM(E48:M48)</f>
        <v>90</v>
      </c>
    </row>
    <row r="49" spans="1:14" x14ac:dyDescent="0.3">
      <c r="A49" s="66" t="s">
        <v>28</v>
      </c>
      <c r="B49" s="57">
        <f t="shared" ref="B49:M49" si="6">SUM(B47:B48)</f>
        <v>0</v>
      </c>
      <c r="C49" s="57">
        <f t="shared" si="6"/>
        <v>0</v>
      </c>
      <c r="D49" s="57">
        <f t="shared" si="6"/>
        <v>0</v>
      </c>
      <c r="E49" s="57">
        <f t="shared" si="6"/>
        <v>60</v>
      </c>
      <c r="F49" s="57">
        <f t="shared" si="6"/>
        <v>60</v>
      </c>
      <c r="G49" s="57">
        <f t="shared" si="6"/>
        <v>60</v>
      </c>
      <c r="H49" s="57">
        <f t="shared" si="6"/>
        <v>60</v>
      </c>
      <c r="I49" s="57">
        <f t="shared" si="6"/>
        <v>60</v>
      </c>
      <c r="J49" s="57">
        <f t="shared" si="6"/>
        <v>60</v>
      </c>
      <c r="K49" s="57">
        <f t="shared" si="6"/>
        <v>60</v>
      </c>
      <c r="L49" s="57">
        <f t="shared" si="6"/>
        <v>60</v>
      </c>
      <c r="M49" s="57">
        <f t="shared" si="6"/>
        <v>60</v>
      </c>
      <c r="N49" s="61">
        <f>SUM(N47:N48)</f>
        <v>540</v>
      </c>
    </row>
    <row r="50" spans="1:14" x14ac:dyDescent="0.3">
      <c r="A50" s="62" t="s">
        <v>29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x14ac:dyDescent="0.3">
      <c r="A51" s="56" t="s">
        <v>30</v>
      </c>
      <c r="B51" s="57">
        <v>0</v>
      </c>
      <c r="C51" s="57">
        <v>0</v>
      </c>
      <c r="D51" s="57">
        <v>0</v>
      </c>
      <c r="E51" s="57">
        <v>500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500</v>
      </c>
      <c r="L51" s="57">
        <v>0</v>
      </c>
      <c r="M51" s="57">
        <v>0</v>
      </c>
      <c r="N51" s="61">
        <f>SUM(B51:M51)</f>
        <v>1000</v>
      </c>
    </row>
    <row r="52" spans="1:14" x14ac:dyDescent="0.3">
      <c r="A52" s="56" t="s">
        <v>31</v>
      </c>
      <c r="B52" s="57">
        <v>0</v>
      </c>
      <c r="C52" s="57">
        <v>0</v>
      </c>
      <c r="D52" s="57">
        <v>0</v>
      </c>
      <c r="E52" s="57">
        <v>25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25</v>
      </c>
      <c r="L52" s="57">
        <v>0</v>
      </c>
      <c r="M52" s="57">
        <v>0</v>
      </c>
      <c r="N52" s="61">
        <f>SUM(B52:M52)</f>
        <v>50</v>
      </c>
    </row>
    <row r="53" spans="1:14" x14ac:dyDescent="0.3">
      <c r="A53" s="56" t="s">
        <v>32</v>
      </c>
      <c r="B53" s="57">
        <v>0</v>
      </c>
      <c r="C53" s="57">
        <v>0</v>
      </c>
      <c r="D53" s="57">
        <v>0</v>
      </c>
      <c r="E53" s="57">
        <v>300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300</v>
      </c>
      <c r="L53" s="57">
        <v>0</v>
      </c>
      <c r="M53" s="57">
        <v>0</v>
      </c>
      <c r="N53" s="61">
        <f>SUM(B53:M53)</f>
        <v>600</v>
      </c>
    </row>
    <row r="54" spans="1:14" x14ac:dyDescent="0.3">
      <c r="A54" s="56" t="s">
        <v>67</v>
      </c>
      <c r="B54" s="57">
        <v>0</v>
      </c>
      <c r="C54" s="57">
        <v>0</v>
      </c>
      <c r="D54" s="57">
        <v>0</v>
      </c>
      <c r="E54" s="57">
        <v>200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200</v>
      </c>
      <c r="L54" s="57">
        <v>0</v>
      </c>
      <c r="M54" s="57">
        <v>0</v>
      </c>
      <c r="N54" s="61">
        <f>SUM(B54:M54)</f>
        <v>400</v>
      </c>
    </row>
    <row r="55" spans="1:14" x14ac:dyDescent="0.3">
      <c r="A55" s="56" t="s">
        <v>33</v>
      </c>
      <c r="B55" s="59">
        <v>0</v>
      </c>
      <c r="C55" s="59">
        <v>0</v>
      </c>
      <c r="D55" s="59">
        <v>0</v>
      </c>
      <c r="E55" s="59">
        <v>100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100</v>
      </c>
      <c r="L55" s="59">
        <v>0</v>
      </c>
      <c r="M55" s="59">
        <v>0</v>
      </c>
      <c r="N55" s="60">
        <f>SUM(B55:M55)</f>
        <v>200</v>
      </c>
    </row>
    <row r="56" spans="1:14" x14ac:dyDescent="0.3">
      <c r="A56" s="52" t="s">
        <v>34</v>
      </c>
      <c r="B56" s="57">
        <f t="shared" ref="B56:M56" si="7">SUM(B51:B55)</f>
        <v>0</v>
      </c>
      <c r="C56" s="57">
        <f t="shared" si="7"/>
        <v>0</v>
      </c>
      <c r="D56" s="57">
        <f t="shared" si="7"/>
        <v>0</v>
      </c>
      <c r="E56" s="57">
        <f t="shared" si="7"/>
        <v>1125</v>
      </c>
      <c r="F56" s="57">
        <f t="shared" si="7"/>
        <v>0</v>
      </c>
      <c r="G56" s="57">
        <f t="shared" si="7"/>
        <v>0</v>
      </c>
      <c r="H56" s="57">
        <f t="shared" si="7"/>
        <v>0</v>
      </c>
      <c r="I56" s="57">
        <f t="shared" si="7"/>
        <v>0</v>
      </c>
      <c r="J56" s="57">
        <f t="shared" si="7"/>
        <v>0</v>
      </c>
      <c r="K56" s="57">
        <f t="shared" si="7"/>
        <v>1125</v>
      </c>
      <c r="L56" s="57">
        <f t="shared" si="7"/>
        <v>0</v>
      </c>
      <c r="M56" s="57">
        <f t="shared" si="7"/>
        <v>0</v>
      </c>
      <c r="N56" s="61">
        <f>SUM(N51:N55)</f>
        <v>2250</v>
      </c>
    </row>
    <row r="57" spans="1:14" x14ac:dyDescent="0.3">
      <c r="A57" s="67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x14ac:dyDescent="0.3">
      <c r="A58" s="52" t="s">
        <v>35</v>
      </c>
      <c r="B58" s="58">
        <f>B56+B49+B45+B36+B29</f>
        <v>0</v>
      </c>
      <c r="C58" s="58">
        <f>C56+C49+C45+C36+C29</f>
        <v>0</v>
      </c>
      <c r="D58" s="58">
        <f t="shared" ref="D58:M58" si="8">D56+D49+D45+D36+D29</f>
        <v>0</v>
      </c>
      <c r="E58" s="58">
        <f t="shared" si="8"/>
        <v>8800</v>
      </c>
      <c r="F58" s="58">
        <f t="shared" si="8"/>
        <v>6475</v>
      </c>
      <c r="G58" s="58">
        <f t="shared" si="8"/>
        <v>37275</v>
      </c>
      <c r="H58" s="58">
        <f t="shared" si="8"/>
        <v>5475</v>
      </c>
      <c r="I58" s="58">
        <f t="shared" si="8"/>
        <v>5475</v>
      </c>
      <c r="J58" s="58">
        <f t="shared" si="8"/>
        <v>7975</v>
      </c>
      <c r="K58" s="58">
        <f t="shared" si="8"/>
        <v>28400</v>
      </c>
      <c r="L58" s="58">
        <f t="shared" si="8"/>
        <v>5475</v>
      </c>
      <c r="M58" s="58">
        <f t="shared" si="8"/>
        <v>5475</v>
      </c>
      <c r="N58" s="58">
        <f>N56+N49+N45+N36+N29</f>
        <v>110825</v>
      </c>
    </row>
    <row r="59" spans="1:14" ht="16.2" thickBot="1" x14ac:dyDescent="0.35">
      <c r="A59" s="68" t="s">
        <v>36</v>
      </c>
      <c r="B59" s="69">
        <f t="shared" ref="B59:M59" si="9">+B11-B58</f>
        <v>0</v>
      </c>
      <c r="C59" s="69">
        <f t="shared" si="9"/>
        <v>0</v>
      </c>
      <c r="D59" s="69">
        <f t="shared" si="9"/>
        <v>0</v>
      </c>
      <c r="E59" s="69">
        <f t="shared" si="9"/>
        <v>-8800</v>
      </c>
      <c r="F59" s="69">
        <f t="shared" si="9"/>
        <v>-6475</v>
      </c>
      <c r="G59" s="69">
        <f t="shared" si="9"/>
        <v>12725</v>
      </c>
      <c r="H59" s="69">
        <f t="shared" si="9"/>
        <v>4525</v>
      </c>
      <c r="I59" s="69">
        <f t="shared" si="9"/>
        <v>-5475</v>
      </c>
      <c r="J59" s="69">
        <f t="shared" si="9"/>
        <v>-7975</v>
      </c>
      <c r="K59" s="69">
        <f t="shared" si="9"/>
        <v>1600</v>
      </c>
      <c r="L59" s="69">
        <f t="shared" si="9"/>
        <v>14525</v>
      </c>
      <c r="M59" s="69">
        <f t="shared" si="9"/>
        <v>34525</v>
      </c>
      <c r="N59" s="69">
        <f>SUM(B59:M59)</f>
        <v>39175</v>
      </c>
    </row>
    <row r="60" spans="1:14" ht="16.2" thickTop="1" x14ac:dyDescent="0.3">
      <c r="A60" s="6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1"/>
    </row>
    <row r="61" spans="1:14" x14ac:dyDescent="0.3">
      <c r="A61" s="52" t="s">
        <v>37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</row>
    <row r="62" spans="1:14" x14ac:dyDescent="0.3">
      <c r="A62" s="56" t="s">
        <v>38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60">
        <f>SUM(B62:M62)</f>
        <v>0</v>
      </c>
    </row>
    <row r="63" spans="1:14" x14ac:dyDescent="0.3">
      <c r="A63" s="52" t="s">
        <v>39</v>
      </c>
      <c r="B63" s="70">
        <f t="shared" ref="B63:M63" si="10">SUM(B62)</f>
        <v>0</v>
      </c>
      <c r="C63" s="70">
        <f t="shared" si="10"/>
        <v>0</v>
      </c>
      <c r="D63" s="70">
        <f t="shared" si="10"/>
        <v>0</v>
      </c>
      <c r="E63" s="70">
        <f t="shared" si="10"/>
        <v>0</v>
      </c>
      <c r="F63" s="70">
        <f t="shared" si="10"/>
        <v>0</v>
      </c>
      <c r="G63" s="70">
        <f t="shared" si="10"/>
        <v>0</v>
      </c>
      <c r="H63" s="70">
        <f t="shared" si="10"/>
        <v>0</v>
      </c>
      <c r="I63" s="70">
        <f t="shared" si="10"/>
        <v>0</v>
      </c>
      <c r="J63" s="70">
        <f t="shared" si="10"/>
        <v>0</v>
      </c>
      <c r="K63" s="70">
        <f t="shared" si="10"/>
        <v>0</v>
      </c>
      <c r="L63" s="70">
        <f t="shared" si="10"/>
        <v>0</v>
      </c>
      <c r="M63" s="70">
        <f t="shared" si="10"/>
        <v>0</v>
      </c>
      <c r="N63" s="58">
        <f>SUM(B63:M63)</f>
        <v>0</v>
      </c>
    </row>
    <row r="64" spans="1:14" x14ac:dyDescent="0.3">
      <c r="A64" s="56" t="s">
        <v>68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58">
        <f>SUM(B64:M64)</f>
        <v>0</v>
      </c>
    </row>
    <row r="65" spans="1:14" ht="16.2" thickBot="1" x14ac:dyDescent="0.35">
      <c r="A65" s="52" t="s">
        <v>40</v>
      </c>
      <c r="B65" s="71">
        <f>B59-B62+B64</f>
        <v>0</v>
      </c>
      <c r="C65" s="71">
        <f t="shared" ref="C65:M65" si="11">C59-C62+C64</f>
        <v>0</v>
      </c>
      <c r="D65" s="71">
        <f t="shared" si="11"/>
        <v>0</v>
      </c>
      <c r="E65" s="71">
        <f t="shared" si="11"/>
        <v>-8800</v>
      </c>
      <c r="F65" s="71">
        <f t="shared" si="11"/>
        <v>-6475</v>
      </c>
      <c r="G65" s="71">
        <f t="shared" si="11"/>
        <v>12725</v>
      </c>
      <c r="H65" s="71">
        <f t="shared" si="11"/>
        <v>4525</v>
      </c>
      <c r="I65" s="71">
        <f t="shared" si="11"/>
        <v>-5475</v>
      </c>
      <c r="J65" s="71">
        <f t="shared" si="11"/>
        <v>-7975</v>
      </c>
      <c r="K65" s="71">
        <f t="shared" si="11"/>
        <v>1600</v>
      </c>
      <c r="L65" s="71">
        <f t="shared" si="11"/>
        <v>14525</v>
      </c>
      <c r="M65" s="71">
        <f t="shared" si="11"/>
        <v>34525</v>
      </c>
      <c r="N65" s="71">
        <f>SUM(B65:M65)</f>
        <v>39175</v>
      </c>
    </row>
    <row r="66" spans="1:14" ht="16.2" thickTop="1" x14ac:dyDescent="0.3"/>
  </sheetData>
  <mergeCells count="1">
    <mergeCell ref="B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44AE-1E87-2542-B285-0AC4BB9D36C3}">
  <dimension ref="A1:N66"/>
  <sheetViews>
    <sheetView workbookViewId="0">
      <selection activeCell="P15" sqref="P15"/>
    </sheetView>
  </sheetViews>
  <sheetFormatPr defaultColWidth="11.19921875" defaultRowHeight="15.6" x14ac:dyDescent="0.3"/>
  <cols>
    <col min="1" max="1" width="23.296875" customWidth="1"/>
  </cols>
  <sheetData>
    <row r="1" spans="1:14" ht="18" x14ac:dyDescent="0.35">
      <c r="A1" s="44" t="s">
        <v>0</v>
      </c>
      <c r="N1" s="45"/>
    </row>
    <row r="2" spans="1:14" x14ac:dyDescent="0.3">
      <c r="A2" s="46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x14ac:dyDescent="0.3">
      <c r="A3" s="46" t="s">
        <v>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6.2" thickBot="1" x14ac:dyDescent="0.35">
      <c r="A4" s="50"/>
      <c r="B4" s="51">
        <v>44197</v>
      </c>
      <c r="C4" s="51">
        <v>44228</v>
      </c>
      <c r="D4" s="51">
        <v>44256</v>
      </c>
      <c r="E4" s="51">
        <v>44287</v>
      </c>
      <c r="F4" s="51">
        <v>44317</v>
      </c>
      <c r="G4" s="51">
        <v>44348</v>
      </c>
      <c r="H4" s="51">
        <v>44378</v>
      </c>
      <c r="I4" s="51">
        <v>44409</v>
      </c>
      <c r="J4" s="51">
        <v>44440</v>
      </c>
      <c r="K4" s="51">
        <v>44470</v>
      </c>
      <c r="L4" s="51">
        <v>44501</v>
      </c>
      <c r="M4" s="51">
        <v>44531</v>
      </c>
      <c r="N4" s="51" t="s">
        <v>70</v>
      </c>
    </row>
    <row r="5" spans="1:14" x14ac:dyDescent="0.3">
      <c r="A5" s="52"/>
      <c r="B5" s="53" t="s">
        <v>2</v>
      </c>
      <c r="C5" s="53" t="s">
        <v>2</v>
      </c>
      <c r="D5" s="53" t="s">
        <v>2</v>
      </c>
      <c r="E5" s="53" t="s">
        <v>2</v>
      </c>
      <c r="F5" s="53" t="s">
        <v>2</v>
      </c>
      <c r="G5" s="53" t="s">
        <v>2</v>
      </c>
      <c r="H5" s="53" t="s">
        <v>2</v>
      </c>
      <c r="I5" s="53" t="s">
        <v>2</v>
      </c>
      <c r="J5" s="53" t="s">
        <v>2</v>
      </c>
      <c r="K5" s="53" t="s">
        <v>2</v>
      </c>
      <c r="L5" s="53" t="s">
        <v>2</v>
      </c>
      <c r="M5" s="53" t="s">
        <v>2</v>
      </c>
      <c r="N5" s="53" t="s">
        <v>2</v>
      </c>
    </row>
    <row r="6" spans="1:14" ht="16.2" thickBot="1" x14ac:dyDescent="0.35">
      <c r="A6" s="54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55"/>
    </row>
    <row r="7" spans="1:14" ht="16.2" thickTop="1" x14ac:dyDescent="0.3">
      <c r="A7" s="56" t="s">
        <v>4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f>SUM(B7:M7)</f>
        <v>0</v>
      </c>
    </row>
    <row r="8" spans="1:14" x14ac:dyDescent="0.3">
      <c r="A8" s="5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f>SUM(B8:M8)</f>
        <v>0</v>
      </c>
    </row>
    <row r="9" spans="1:14" x14ac:dyDescent="0.3">
      <c r="A9" s="56" t="s">
        <v>50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f>SUM(B9:M9)</f>
        <v>0</v>
      </c>
    </row>
    <row r="10" spans="1:14" x14ac:dyDescent="0.3">
      <c r="A10" s="56" t="s">
        <v>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40000</v>
      </c>
      <c r="H10" s="57">
        <v>5000</v>
      </c>
      <c r="I10" s="57">
        <v>0</v>
      </c>
      <c r="J10" s="57">
        <v>0</v>
      </c>
      <c r="K10" s="57">
        <v>30000</v>
      </c>
      <c r="L10" s="57">
        <v>20000</v>
      </c>
      <c r="M10" s="57">
        <v>40000</v>
      </c>
      <c r="N10" s="58">
        <f>SUM(B10:M10)</f>
        <v>135000</v>
      </c>
    </row>
    <row r="11" spans="1:14" x14ac:dyDescent="0.3">
      <c r="A11" s="52" t="s">
        <v>8</v>
      </c>
      <c r="B11" s="61">
        <f t="shared" ref="B11:J11" si="0">SUM(B7:B10)</f>
        <v>0</v>
      </c>
      <c r="C11" s="61">
        <f t="shared" si="0"/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40000</v>
      </c>
      <c r="H11" s="61">
        <f t="shared" si="0"/>
        <v>5000</v>
      </c>
      <c r="I11" s="61">
        <f t="shared" si="0"/>
        <v>0</v>
      </c>
      <c r="J11" s="61">
        <f t="shared" si="0"/>
        <v>0</v>
      </c>
      <c r="K11" s="61">
        <v>30000</v>
      </c>
      <c r="L11" s="61">
        <f>SUM(L7:L10)</f>
        <v>20000</v>
      </c>
      <c r="M11" s="61">
        <f>SUM(M7:M10)</f>
        <v>40000</v>
      </c>
      <c r="N11" s="58">
        <f>SUM(N7:N10)</f>
        <v>135000</v>
      </c>
    </row>
    <row r="12" spans="1:14" x14ac:dyDescent="0.3">
      <c r="A12" s="62" t="s">
        <v>9</v>
      </c>
      <c r="B12" s="63"/>
      <c r="C12" s="63"/>
      <c r="D12" s="63"/>
      <c r="E12" s="63"/>
      <c r="F12" s="63"/>
      <c r="G12" s="63"/>
      <c r="H12" s="63"/>
      <c r="I12" s="55">
        <f>SUM(I7:I11)</f>
        <v>0</v>
      </c>
      <c r="J12" s="63"/>
      <c r="K12" s="63"/>
      <c r="L12" s="63"/>
      <c r="M12" s="63"/>
      <c r="N12" s="63"/>
    </row>
    <row r="13" spans="1:14" x14ac:dyDescent="0.3">
      <c r="A13" s="64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3">
      <c r="A14" s="56" t="s">
        <v>11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61">
        <f t="shared" ref="N14:N28" si="1">SUM(B14:M14)</f>
        <v>0</v>
      </c>
    </row>
    <row r="15" spans="1:14" x14ac:dyDescent="0.3">
      <c r="A15" s="56" t="s">
        <v>12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61">
        <f t="shared" si="1"/>
        <v>0</v>
      </c>
    </row>
    <row r="16" spans="1:14" x14ac:dyDescent="0.3">
      <c r="A16" s="56" t="s">
        <v>51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1">
        <f t="shared" si="1"/>
        <v>0</v>
      </c>
    </row>
    <row r="17" spans="1:14" x14ac:dyDescent="0.3">
      <c r="A17" s="56" t="s">
        <v>13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50</v>
      </c>
      <c r="H17" s="57">
        <v>50</v>
      </c>
      <c r="I17" s="57">
        <v>50</v>
      </c>
      <c r="J17" s="57">
        <v>50</v>
      </c>
      <c r="K17" s="57">
        <v>50</v>
      </c>
      <c r="L17" s="57">
        <v>50</v>
      </c>
      <c r="M17" s="57">
        <v>50</v>
      </c>
      <c r="N17" s="61">
        <f t="shared" si="1"/>
        <v>350</v>
      </c>
    </row>
    <row r="18" spans="1:14" x14ac:dyDescent="0.3">
      <c r="A18" s="56" t="s">
        <v>52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61">
        <f t="shared" si="1"/>
        <v>0</v>
      </c>
    </row>
    <row r="19" spans="1:14" x14ac:dyDescent="0.3">
      <c r="A19" s="56" t="s">
        <v>75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30000</v>
      </c>
      <c r="H19" s="57">
        <v>0</v>
      </c>
      <c r="I19" s="57">
        <v>0</v>
      </c>
      <c r="J19" s="57">
        <v>0</v>
      </c>
      <c r="K19" s="57">
        <v>10000</v>
      </c>
      <c r="L19" s="57">
        <v>0</v>
      </c>
      <c r="M19" s="57">
        <v>0</v>
      </c>
      <c r="N19" s="61">
        <f t="shared" si="1"/>
        <v>40000</v>
      </c>
    </row>
    <row r="20" spans="1:14" x14ac:dyDescent="0.3">
      <c r="A20" s="56" t="s">
        <v>73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1200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65">
        <f t="shared" si="1"/>
        <v>1200</v>
      </c>
    </row>
    <row r="21" spans="1:14" x14ac:dyDescent="0.3">
      <c r="A21" s="56" t="s">
        <v>14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20</v>
      </c>
      <c r="H21" s="57">
        <v>20</v>
      </c>
      <c r="I21" s="57">
        <v>20</v>
      </c>
      <c r="J21" s="57">
        <v>20</v>
      </c>
      <c r="K21" s="57">
        <v>20</v>
      </c>
      <c r="L21" s="57">
        <v>20</v>
      </c>
      <c r="M21" s="57">
        <v>20</v>
      </c>
      <c r="N21" s="61">
        <f t="shared" si="1"/>
        <v>140</v>
      </c>
    </row>
    <row r="22" spans="1:14" x14ac:dyDescent="0.3">
      <c r="A22" s="56" t="s">
        <v>15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61">
        <f t="shared" si="1"/>
        <v>0</v>
      </c>
    </row>
    <row r="23" spans="1:14" x14ac:dyDescent="0.3">
      <c r="A23" s="56" t="s">
        <v>53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61">
        <f t="shared" si="1"/>
        <v>0</v>
      </c>
    </row>
    <row r="24" spans="1:14" x14ac:dyDescent="0.3">
      <c r="A24" s="56" t="s">
        <v>16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10</v>
      </c>
      <c r="H24" s="57">
        <v>10</v>
      </c>
      <c r="I24" s="57">
        <v>10</v>
      </c>
      <c r="J24" s="57">
        <v>10</v>
      </c>
      <c r="K24" s="57">
        <v>10</v>
      </c>
      <c r="L24" s="57">
        <v>10</v>
      </c>
      <c r="M24" s="57">
        <v>10</v>
      </c>
      <c r="N24" s="61">
        <f t="shared" si="1"/>
        <v>70</v>
      </c>
    </row>
    <row r="25" spans="1:14" x14ac:dyDescent="0.3">
      <c r="A25" s="56" t="s">
        <v>17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50</v>
      </c>
      <c r="H25" s="57">
        <v>50</v>
      </c>
      <c r="I25" s="57">
        <v>50</v>
      </c>
      <c r="J25" s="57">
        <v>50</v>
      </c>
      <c r="K25" s="57">
        <v>50</v>
      </c>
      <c r="L25" s="57">
        <v>50</v>
      </c>
      <c r="M25" s="57">
        <v>50</v>
      </c>
      <c r="N25" s="61">
        <f t="shared" si="1"/>
        <v>350</v>
      </c>
    </row>
    <row r="26" spans="1:14" x14ac:dyDescent="0.3">
      <c r="A26" s="56" t="s">
        <v>18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61">
        <f t="shared" si="1"/>
        <v>0</v>
      </c>
    </row>
    <row r="27" spans="1:14" x14ac:dyDescent="0.3">
      <c r="A27" s="56" t="s">
        <v>54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61">
        <f t="shared" si="1"/>
        <v>0</v>
      </c>
    </row>
    <row r="28" spans="1:14" x14ac:dyDescent="0.3">
      <c r="A28" s="56" t="s">
        <v>55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>
        <f t="shared" si="1"/>
        <v>0</v>
      </c>
    </row>
    <row r="29" spans="1:14" x14ac:dyDescent="0.3">
      <c r="A29" s="52" t="s">
        <v>20</v>
      </c>
      <c r="B29" s="61">
        <f t="shared" ref="B29:M29" si="2">SUM(B14:B28)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31330</v>
      </c>
      <c r="H29" s="61">
        <f t="shared" si="2"/>
        <v>130</v>
      </c>
      <c r="I29" s="61">
        <f t="shared" si="2"/>
        <v>130</v>
      </c>
      <c r="J29" s="61">
        <f t="shared" si="2"/>
        <v>130</v>
      </c>
      <c r="K29" s="61">
        <f t="shared" si="2"/>
        <v>10130</v>
      </c>
      <c r="L29" s="61">
        <f t="shared" si="2"/>
        <v>130</v>
      </c>
      <c r="M29" s="61">
        <f t="shared" si="2"/>
        <v>130</v>
      </c>
      <c r="N29" s="61">
        <f>SUM(N13:N28)</f>
        <v>42110</v>
      </c>
    </row>
    <row r="30" spans="1:14" x14ac:dyDescent="0.3">
      <c r="A30" s="62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x14ac:dyDescent="0.3">
      <c r="A31" s="56" t="s">
        <v>72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1800</v>
      </c>
      <c r="H31" s="57">
        <v>0</v>
      </c>
      <c r="I31" s="57">
        <v>0</v>
      </c>
      <c r="J31" s="57">
        <v>0</v>
      </c>
      <c r="K31" s="57">
        <v>1800</v>
      </c>
      <c r="L31" s="57">
        <v>0</v>
      </c>
      <c r="M31" s="57">
        <v>0</v>
      </c>
      <c r="N31" s="61">
        <f>SUM(B31:M31)</f>
        <v>3600</v>
      </c>
    </row>
    <row r="32" spans="1:14" x14ac:dyDescent="0.3">
      <c r="A32" s="56" t="s">
        <v>57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61">
        <f>SUM(B32:M32)</f>
        <v>0</v>
      </c>
    </row>
    <row r="33" spans="1:14" x14ac:dyDescent="0.3">
      <c r="A33" s="56" t="s">
        <v>58</v>
      </c>
      <c r="B33" s="57">
        <v>0</v>
      </c>
      <c r="C33" s="57">
        <v>0</v>
      </c>
      <c r="D33" s="57">
        <v>0</v>
      </c>
      <c r="E33" s="57">
        <v>0</v>
      </c>
      <c r="F33" s="57">
        <v>1000</v>
      </c>
      <c r="G33" s="57">
        <v>0</v>
      </c>
      <c r="H33" s="57">
        <v>0</v>
      </c>
      <c r="I33" s="57">
        <v>0</v>
      </c>
      <c r="J33" s="57">
        <v>2500</v>
      </c>
      <c r="K33" s="57">
        <v>0</v>
      </c>
      <c r="L33" s="57">
        <v>0</v>
      </c>
      <c r="M33" s="57">
        <v>0</v>
      </c>
      <c r="N33" s="61">
        <f>SUM(B33:M33)</f>
        <v>3500</v>
      </c>
    </row>
    <row r="34" spans="1:14" x14ac:dyDescent="0.3">
      <c r="A34" s="56" t="s">
        <v>59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61">
        <f>SUM(B34:M34)</f>
        <v>0</v>
      </c>
    </row>
    <row r="35" spans="1:14" x14ac:dyDescent="0.3">
      <c r="A35" s="56" t="s">
        <v>60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0">
        <f>SUM(B35:M35)</f>
        <v>0</v>
      </c>
    </row>
    <row r="36" spans="1:14" x14ac:dyDescent="0.3">
      <c r="A36" s="52" t="s">
        <v>61</v>
      </c>
      <c r="B36" s="57">
        <f t="shared" ref="B36:M36" si="3">SUM(B31:B35)</f>
        <v>0</v>
      </c>
      <c r="C36" s="57">
        <f t="shared" si="3"/>
        <v>0</v>
      </c>
      <c r="D36" s="57">
        <f t="shared" si="3"/>
        <v>0</v>
      </c>
      <c r="E36" s="57">
        <f t="shared" si="3"/>
        <v>0</v>
      </c>
      <c r="F36" s="57">
        <f t="shared" si="3"/>
        <v>1000</v>
      </c>
      <c r="G36" s="57">
        <f t="shared" si="3"/>
        <v>1800</v>
      </c>
      <c r="H36" s="57">
        <f t="shared" si="3"/>
        <v>0</v>
      </c>
      <c r="I36" s="57">
        <f t="shared" si="3"/>
        <v>0</v>
      </c>
      <c r="J36" s="57">
        <f t="shared" si="3"/>
        <v>2500</v>
      </c>
      <c r="K36" s="57">
        <f t="shared" si="3"/>
        <v>1800</v>
      </c>
      <c r="L36" s="57">
        <f t="shared" si="3"/>
        <v>0</v>
      </c>
      <c r="M36" s="57">
        <f t="shared" si="3"/>
        <v>0</v>
      </c>
      <c r="N36" s="61">
        <f>SUM(N31:N35)</f>
        <v>7100</v>
      </c>
    </row>
    <row r="37" spans="1:14" x14ac:dyDescent="0.3">
      <c r="A37" s="62" t="s">
        <v>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x14ac:dyDescent="0.3">
      <c r="A38" s="56" t="s">
        <v>62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20</v>
      </c>
      <c r="I38" s="57">
        <v>20</v>
      </c>
      <c r="J38" s="57">
        <v>20</v>
      </c>
      <c r="K38" s="57">
        <v>20</v>
      </c>
      <c r="L38" s="57">
        <v>20</v>
      </c>
      <c r="M38" s="57">
        <v>20</v>
      </c>
      <c r="N38" s="58">
        <f t="shared" ref="N38:N44" si="4">SUM(B38:M38)</f>
        <v>120</v>
      </c>
    </row>
    <row r="39" spans="1:14" x14ac:dyDescent="0.3">
      <c r="A39" s="56" t="s">
        <v>63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40</v>
      </c>
      <c r="I39" s="57">
        <v>40</v>
      </c>
      <c r="J39" s="57">
        <v>40</v>
      </c>
      <c r="K39" s="57">
        <v>40</v>
      </c>
      <c r="L39" s="57">
        <v>40</v>
      </c>
      <c r="M39" s="57">
        <v>40</v>
      </c>
      <c r="N39" s="58">
        <f t="shared" si="4"/>
        <v>240</v>
      </c>
    </row>
    <row r="40" spans="1:14" x14ac:dyDescent="0.3">
      <c r="A40" s="56" t="s">
        <v>64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400</v>
      </c>
      <c r="I40" s="57">
        <v>400</v>
      </c>
      <c r="J40" s="57">
        <v>400</v>
      </c>
      <c r="K40" s="57">
        <v>400</v>
      </c>
      <c r="L40" s="57">
        <v>400</v>
      </c>
      <c r="M40" s="57">
        <v>400</v>
      </c>
      <c r="N40" s="58">
        <f t="shared" si="4"/>
        <v>2400</v>
      </c>
    </row>
    <row r="41" spans="1:14" x14ac:dyDescent="0.3">
      <c r="A41" s="56" t="s">
        <v>65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5</v>
      </c>
      <c r="I41" s="57">
        <v>5</v>
      </c>
      <c r="J41" s="57">
        <v>5</v>
      </c>
      <c r="K41" s="57">
        <v>5</v>
      </c>
      <c r="L41" s="57">
        <v>5</v>
      </c>
      <c r="M41" s="57">
        <v>5</v>
      </c>
      <c r="N41" s="58">
        <f t="shared" si="4"/>
        <v>30</v>
      </c>
    </row>
    <row r="42" spans="1:14" x14ac:dyDescent="0.3">
      <c r="A42" s="56" t="s">
        <v>22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20</v>
      </c>
      <c r="I42" s="57">
        <v>20</v>
      </c>
      <c r="J42" s="57">
        <v>20</v>
      </c>
      <c r="K42" s="57">
        <v>20</v>
      </c>
      <c r="L42" s="57">
        <v>20</v>
      </c>
      <c r="M42" s="57">
        <v>20</v>
      </c>
      <c r="N42" s="58">
        <f t="shared" si="4"/>
        <v>120</v>
      </c>
    </row>
    <row r="43" spans="1:14" x14ac:dyDescent="0.3">
      <c r="A43" s="56" t="s">
        <v>23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600</v>
      </c>
      <c r="I43" s="57">
        <v>600</v>
      </c>
      <c r="J43" s="57">
        <v>600</v>
      </c>
      <c r="K43" s="57">
        <v>600</v>
      </c>
      <c r="L43" s="57">
        <v>600</v>
      </c>
      <c r="M43" s="57">
        <v>600</v>
      </c>
      <c r="N43" s="58">
        <f t="shared" si="4"/>
        <v>3600</v>
      </c>
    </row>
    <row r="44" spans="1:14" x14ac:dyDescent="0.3">
      <c r="A44" s="56" t="s">
        <v>24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4200</v>
      </c>
      <c r="I44" s="59">
        <v>4200</v>
      </c>
      <c r="J44" s="59">
        <v>4200</v>
      </c>
      <c r="K44" s="59">
        <v>4200</v>
      </c>
      <c r="L44" s="59">
        <v>4200</v>
      </c>
      <c r="M44" s="59">
        <v>4200</v>
      </c>
      <c r="N44" s="60">
        <f t="shared" si="4"/>
        <v>25200</v>
      </c>
    </row>
    <row r="45" spans="1:14" x14ac:dyDescent="0.3">
      <c r="A45" s="52" t="s">
        <v>25</v>
      </c>
      <c r="B45" s="57">
        <f t="shared" ref="B45:M45" si="5">SUM(B38:B44)</f>
        <v>0</v>
      </c>
      <c r="C45" s="57">
        <f t="shared" si="5"/>
        <v>0</v>
      </c>
      <c r="D45" s="57">
        <f t="shared" si="5"/>
        <v>0</v>
      </c>
      <c r="E45" s="57">
        <f t="shared" si="5"/>
        <v>0</v>
      </c>
      <c r="F45" s="57">
        <f t="shared" si="5"/>
        <v>0</v>
      </c>
      <c r="G45" s="57">
        <f t="shared" si="5"/>
        <v>0</v>
      </c>
      <c r="H45" s="57">
        <f t="shared" si="5"/>
        <v>5285</v>
      </c>
      <c r="I45" s="57">
        <f t="shared" si="5"/>
        <v>5285</v>
      </c>
      <c r="J45" s="57">
        <f t="shared" si="5"/>
        <v>5285</v>
      </c>
      <c r="K45" s="57">
        <f t="shared" si="5"/>
        <v>5285</v>
      </c>
      <c r="L45" s="57">
        <f t="shared" si="5"/>
        <v>5285</v>
      </c>
      <c r="M45" s="57">
        <f t="shared" si="5"/>
        <v>5285</v>
      </c>
      <c r="N45" s="61">
        <f>SUM(N38:N44)</f>
        <v>31710</v>
      </c>
    </row>
    <row r="46" spans="1:14" x14ac:dyDescent="0.3">
      <c r="A46" s="62" t="s">
        <v>26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5"/>
    </row>
    <row r="47" spans="1:14" x14ac:dyDescent="0.3">
      <c r="A47" s="56" t="s">
        <v>27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50</v>
      </c>
      <c r="I47" s="57">
        <v>50</v>
      </c>
      <c r="J47" s="57">
        <v>50</v>
      </c>
      <c r="K47" s="57">
        <v>50</v>
      </c>
      <c r="L47" s="57">
        <v>50</v>
      </c>
      <c r="M47" s="57">
        <v>50</v>
      </c>
      <c r="N47" s="61">
        <f>SUM(B47:M47)</f>
        <v>300</v>
      </c>
    </row>
    <row r="48" spans="1:14" x14ac:dyDescent="0.3">
      <c r="A48" s="56" t="s">
        <v>66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10</v>
      </c>
      <c r="I48" s="59">
        <v>10</v>
      </c>
      <c r="J48" s="59">
        <v>10</v>
      </c>
      <c r="K48" s="59">
        <v>10</v>
      </c>
      <c r="L48" s="59">
        <v>10</v>
      </c>
      <c r="M48" s="59">
        <v>10</v>
      </c>
      <c r="N48" s="60">
        <f>SUM(E48:M48)</f>
        <v>60</v>
      </c>
    </row>
    <row r="49" spans="1:14" x14ac:dyDescent="0.3">
      <c r="A49" s="66" t="s">
        <v>28</v>
      </c>
      <c r="B49" s="57">
        <f t="shared" ref="B49:M49" si="6">SUM(B47:B48)</f>
        <v>0</v>
      </c>
      <c r="C49" s="57">
        <f t="shared" si="6"/>
        <v>0</v>
      </c>
      <c r="D49" s="57">
        <f t="shared" si="6"/>
        <v>0</v>
      </c>
      <c r="E49" s="57">
        <f t="shared" si="6"/>
        <v>0</v>
      </c>
      <c r="F49" s="57">
        <f t="shared" si="6"/>
        <v>0</v>
      </c>
      <c r="G49" s="57">
        <f t="shared" si="6"/>
        <v>0</v>
      </c>
      <c r="H49" s="57">
        <f t="shared" si="6"/>
        <v>60</v>
      </c>
      <c r="I49" s="57">
        <f t="shared" si="6"/>
        <v>60</v>
      </c>
      <c r="J49" s="57">
        <f t="shared" si="6"/>
        <v>60</v>
      </c>
      <c r="K49" s="57">
        <f t="shared" si="6"/>
        <v>60</v>
      </c>
      <c r="L49" s="57">
        <f t="shared" si="6"/>
        <v>60</v>
      </c>
      <c r="M49" s="57">
        <f t="shared" si="6"/>
        <v>60</v>
      </c>
      <c r="N49" s="61">
        <f>SUM(N47:N48)</f>
        <v>360</v>
      </c>
    </row>
    <row r="50" spans="1:14" x14ac:dyDescent="0.3">
      <c r="A50" s="62" t="s">
        <v>29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x14ac:dyDescent="0.3">
      <c r="A51" s="56" t="s">
        <v>30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500</v>
      </c>
      <c r="H51" s="57">
        <v>0</v>
      </c>
      <c r="I51" s="57">
        <v>0</v>
      </c>
      <c r="J51" s="57">
        <v>0</v>
      </c>
      <c r="K51" s="57">
        <v>500</v>
      </c>
      <c r="L51" s="57">
        <v>0</v>
      </c>
      <c r="M51" s="57">
        <v>0</v>
      </c>
      <c r="N51" s="61">
        <f>SUM(B51:M51)</f>
        <v>1000</v>
      </c>
    </row>
    <row r="52" spans="1:14" x14ac:dyDescent="0.3">
      <c r="A52" s="56" t="s">
        <v>31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25</v>
      </c>
      <c r="H52" s="57">
        <v>0</v>
      </c>
      <c r="I52" s="57">
        <v>0</v>
      </c>
      <c r="J52" s="57">
        <v>0</v>
      </c>
      <c r="K52" s="57">
        <v>25</v>
      </c>
      <c r="L52" s="57">
        <v>0</v>
      </c>
      <c r="M52" s="57">
        <v>0</v>
      </c>
      <c r="N52" s="61">
        <f>SUM(B52:M52)</f>
        <v>50</v>
      </c>
    </row>
    <row r="53" spans="1:14" x14ac:dyDescent="0.3">
      <c r="A53" s="56" t="s">
        <v>32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300</v>
      </c>
      <c r="H53" s="57">
        <v>0</v>
      </c>
      <c r="I53" s="57">
        <v>0</v>
      </c>
      <c r="J53" s="57">
        <v>0</v>
      </c>
      <c r="K53" s="57">
        <v>300</v>
      </c>
      <c r="L53" s="57">
        <v>0</v>
      </c>
      <c r="M53" s="57">
        <v>0</v>
      </c>
      <c r="N53" s="61">
        <f>SUM(B53:M53)</f>
        <v>600</v>
      </c>
    </row>
    <row r="54" spans="1:14" x14ac:dyDescent="0.3">
      <c r="A54" s="56" t="s">
        <v>67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200</v>
      </c>
      <c r="H54" s="57">
        <v>0</v>
      </c>
      <c r="I54" s="57">
        <v>0</v>
      </c>
      <c r="J54" s="57">
        <v>0</v>
      </c>
      <c r="K54" s="57">
        <v>200</v>
      </c>
      <c r="L54" s="57">
        <v>0</v>
      </c>
      <c r="M54" s="57">
        <v>0</v>
      </c>
      <c r="N54" s="61">
        <f>SUM(B54:M54)</f>
        <v>400</v>
      </c>
    </row>
    <row r="55" spans="1:14" x14ac:dyDescent="0.3">
      <c r="A55" s="56" t="s">
        <v>33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100</v>
      </c>
      <c r="H55" s="59">
        <v>0</v>
      </c>
      <c r="I55" s="59">
        <v>0</v>
      </c>
      <c r="J55" s="59">
        <v>0</v>
      </c>
      <c r="K55" s="59">
        <v>100</v>
      </c>
      <c r="L55" s="59">
        <v>0</v>
      </c>
      <c r="M55" s="59">
        <v>0</v>
      </c>
      <c r="N55" s="60">
        <f>SUM(B55:M55)</f>
        <v>200</v>
      </c>
    </row>
    <row r="56" spans="1:14" x14ac:dyDescent="0.3">
      <c r="A56" s="52" t="s">
        <v>34</v>
      </c>
      <c r="B56" s="57">
        <f t="shared" ref="B56:M56" si="7">SUM(B51:B55)</f>
        <v>0</v>
      </c>
      <c r="C56" s="57">
        <f t="shared" si="7"/>
        <v>0</v>
      </c>
      <c r="D56" s="57">
        <f t="shared" si="7"/>
        <v>0</v>
      </c>
      <c r="E56" s="57">
        <f t="shared" si="7"/>
        <v>0</v>
      </c>
      <c r="F56" s="57">
        <f t="shared" si="7"/>
        <v>0</v>
      </c>
      <c r="G56" s="57">
        <f t="shared" si="7"/>
        <v>1125</v>
      </c>
      <c r="H56" s="57">
        <f t="shared" si="7"/>
        <v>0</v>
      </c>
      <c r="I56" s="57">
        <f t="shared" si="7"/>
        <v>0</v>
      </c>
      <c r="J56" s="57">
        <f t="shared" si="7"/>
        <v>0</v>
      </c>
      <c r="K56" s="57">
        <f t="shared" si="7"/>
        <v>1125</v>
      </c>
      <c r="L56" s="57">
        <f t="shared" si="7"/>
        <v>0</v>
      </c>
      <c r="M56" s="57">
        <f t="shared" si="7"/>
        <v>0</v>
      </c>
      <c r="N56" s="61">
        <f>SUM(N51:N55)</f>
        <v>2250</v>
      </c>
    </row>
    <row r="57" spans="1:14" x14ac:dyDescent="0.3">
      <c r="A57" s="67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x14ac:dyDescent="0.3">
      <c r="A58" s="52" t="s">
        <v>35</v>
      </c>
      <c r="B58" s="58">
        <f>B56+B49+B45+B36+B29</f>
        <v>0</v>
      </c>
      <c r="C58" s="58">
        <f>C56+C49+C45+C36+C29</f>
        <v>0</v>
      </c>
      <c r="D58" s="58">
        <f t="shared" ref="D58:M58" si="8">D56+D49+D45+D36+D29</f>
        <v>0</v>
      </c>
      <c r="E58" s="58">
        <f t="shared" si="8"/>
        <v>0</v>
      </c>
      <c r="F58" s="58">
        <f t="shared" si="8"/>
        <v>1000</v>
      </c>
      <c r="G58" s="58">
        <f t="shared" si="8"/>
        <v>34255</v>
      </c>
      <c r="H58" s="58">
        <f t="shared" si="8"/>
        <v>5475</v>
      </c>
      <c r="I58" s="58">
        <f t="shared" si="8"/>
        <v>5475</v>
      </c>
      <c r="J58" s="58">
        <f t="shared" si="8"/>
        <v>7975</v>
      </c>
      <c r="K58" s="58">
        <f t="shared" si="8"/>
        <v>18400</v>
      </c>
      <c r="L58" s="58">
        <f t="shared" si="8"/>
        <v>5475</v>
      </c>
      <c r="M58" s="58">
        <f t="shared" si="8"/>
        <v>5475</v>
      </c>
      <c r="N58" s="58">
        <f>N56+N49+N45+N36+N29</f>
        <v>83530</v>
      </c>
    </row>
    <row r="59" spans="1:14" ht="16.2" thickBot="1" x14ac:dyDescent="0.35">
      <c r="A59" s="68" t="s">
        <v>36</v>
      </c>
      <c r="B59" s="69">
        <f t="shared" ref="B59:M59" si="9">+B11-B58</f>
        <v>0</v>
      </c>
      <c r="C59" s="69">
        <f t="shared" si="9"/>
        <v>0</v>
      </c>
      <c r="D59" s="69">
        <f t="shared" si="9"/>
        <v>0</v>
      </c>
      <c r="E59" s="69">
        <f t="shared" si="9"/>
        <v>0</v>
      </c>
      <c r="F59" s="69">
        <f t="shared" si="9"/>
        <v>-1000</v>
      </c>
      <c r="G59" s="69">
        <f t="shared" si="9"/>
        <v>5745</v>
      </c>
      <c r="H59" s="69">
        <f t="shared" si="9"/>
        <v>-475</v>
      </c>
      <c r="I59" s="69">
        <f t="shared" si="9"/>
        <v>-5475</v>
      </c>
      <c r="J59" s="69">
        <f t="shared" si="9"/>
        <v>-7975</v>
      </c>
      <c r="K59" s="69">
        <f t="shared" si="9"/>
        <v>11600</v>
      </c>
      <c r="L59" s="69">
        <f t="shared" si="9"/>
        <v>14525</v>
      </c>
      <c r="M59" s="69">
        <f t="shared" si="9"/>
        <v>34525</v>
      </c>
      <c r="N59" s="69">
        <f>SUM(B59:M59)</f>
        <v>51470</v>
      </c>
    </row>
    <row r="60" spans="1:14" ht="16.2" thickTop="1" x14ac:dyDescent="0.3">
      <c r="A60" s="6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1"/>
    </row>
    <row r="61" spans="1:14" x14ac:dyDescent="0.3">
      <c r="A61" s="52" t="s">
        <v>37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</row>
    <row r="62" spans="1:14" x14ac:dyDescent="0.3">
      <c r="A62" s="56" t="s">
        <v>38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60">
        <f>SUM(B62:M62)</f>
        <v>0</v>
      </c>
    </row>
    <row r="63" spans="1:14" x14ac:dyDescent="0.3">
      <c r="A63" s="52" t="s">
        <v>39</v>
      </c>
      <c r="B63" s="70">
        <f t="shared" ref="B63:M63" si="10">SUM(B62)</f>
        <v>0</v>
      </c>
      <c r="C63" s="70">
        <f t="shared" si="10"/>
        <v>0</v>
      </c>
      <c r="D63" s="70">
        <f t="shared" si="10"/>
        <v>0</v>
      </c>
      <c r="E63" s="70">
        <f t="shared" si="10"/>
        <v>0</v>
      </c>
      <c r="F63" s="70">
        <f t="shared" si="10"/>
        <v>0</v>
      </c>
      <c r="G63" s="70">
        <f t="shared" si="10"/>
        <v>0</v>
      </c>
      <c r="H63" s="70">
        <f t="shared" si="10"/>
        <v>0</v>
      </c>
      <c r="I63" s="70">
        <f t="shared" si="10"/>
        <v>0</v>
      </c>
      <c r="J63" s="70">
        <f t="shared" si="10"/>
        <v>0</v>
      </c>
      <c r="K63" s="70">
        <f t="shared" si="10"/>
        <v>0</v>
      </c>
      <c r="L63" s="70">
        <f t="shared" si="10"/>
        <v>0</v>
      </c>
      <c r="M63" s="70">
        <f t="shared" si="10"/>
        <v>0</v>
      </c>
      <c r="N63" s="58">
        <f>SUM(B63:M63)</f>
        <v>0</v>
      </c>
    </row>
    <row r="64" spans="1:14" x14ac:dyDescent="0.3">
      <c r="A64" s="56" t="s">
        <v>68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58">
        <f>SUM(B64:M64)</f>
        <v>0</v>
      </c>
    </row>
    <row r="65" spans="1:14" ht="16.2" thickBot="1" x14ac:dyDescent="0.35">
      <c r="A65" s="52" t="s">
        <v>40</v>
      </c>
      <c r="B65" s="71">
        <f>B59-B62+B64</f>
        <v>0</v>
      </c>
      <c r="C65" s="71">
        <f t="shared" ref="C65:M65" si="11">C59-C62+C64</f>
        <v>0</v>
      </c>
      <c r="D65" s="71">
        <f t="shared" si="11"/>
        <v>0</v>
      </c>
      <c r="E65" s="71">
        <f t="shared" si="11"/>
        <v>0</v>
      </c>
      <c r="F65" s="71">
        <f t="shared" si="11"/>
        <v>-1000</v>
      </c>
      <c r="G65" s="71">
        <f t="shared" si="11"/>
        <v>5745</v>
      </c>
      <c r="H65" s="71">
        <f t="shared" si="11"/>
        <v>-475</v>
      </c>
      <c r="I65" s="71">
        <f t="shared" si="11"/>
        <v>-5475</v>
      </c>
      <c r="J65" s="71">
        <f t="shared" si="11"/>
        <v>-7975</v>
      </c>
      <c r="K65" s="71">
        <f t="shared" si="11"/>
        <v>11600</v>
      </c>
      <c r="L65" s="71">
        <f t="shared" si="11"/>
        <v>14525</v>
      </c>
      <c r="M65" s="71">
        <f t="shared" si="11"/>
        <v>34525</v>
      </c>
      <c r="N65" s="71">
        <f>SUM(B65:M65)</f>
        <v>51470</v>
      </c>
    </row>
    <row r="66" spans="1:14" ht="16.2" thickTop="1" x14ac:dyDescent="0.3"/>
  </sheetData>
  <mergeCells count="1">
    <mergeCell ref="B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8560B-9BBC-714F-ABF4-CD36126F0114}">
  <dimension ref="A1:N66"/>
  <sheetViews>
    <sheetView workbookViewId="0">
      <selection activeCell="R10" sqref="R10"/>
    </sheetView>
  </sheetViews>
  <sheetFormatPr defaultColWidth="11.19921875" defaultRowHeight="15.6" x14ac:dyDescent="0.3"/>
  <cols>
    <col min="1" max="1" width="23.296875" customWidth="1"/>
  </cols>
  <sheetData>
    <row r="1" spans="1:14" ht="18" x14ac:dyDescent="0.35">
      <c r="A1" s="44" t="s">
        <v>0</v>
      </c>
      <c r="N1" s="45"/>
    </row>
    <row r="2" spans="1:14" x14ac:dyDescent="0.3">
      <c r="A2" s="46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x14ac:dyDescent="0.3">
      <c r="A3" s="46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6.2" thickBot="1" x14ac:dyDescent="0.35">
      <c r="A4" s="50"/>
      <c r="B4" s="51">
        <v>44197</v>
      </c>
      <c r="C4" s="51">
        <v>44228</v>
      </c>
      <c r="D4" s="51">
        <v>44256</v>
      </c>
      <c r="E4" s="51">
        <v>44287</v>
      </c>
      <c r="F4" s="51">
        <v>44317</v>
      </c>
      <c r="G4" s="51">
        <v>44348</v>
      </c>
      <c r="H4" s="51">
        <v>44378</v>
      </c>
      <c r="I4" s="51">
        <v>44409</v>
      </c>
      <c r="J4" s="51">
        <v>44440</v>
      </c>
      <c r="K4" s="51">
        <v>44470</v>
      </c>
      <c r="L4" s="51">
        <v>44501</v>
      </c>
      <c r="M4" s="51">
        <v>44531</v>
      </c>
      <c r="N4" s="51" t="s">
        <v>70</v>
      </c>
    </row>
    <row r="5" spans="1:14" x14ac:dyDescent="0.3">
      <c r="A5" s="52"/>
      <c r="B5" s="53" t="s">
        <v>2</v>
      </c>
      <c r="C5" s="53" t="s">
        <v>2</v>
      </c>
      <c r="D5" s="53" t="s">
        <v>2</v>
      </c>
      <c r="E5" s="53" t="s">
        <v>2</v>
      </c>
      <c r="F5" s="53" t="s">
        <v>2</v>
      </c>
      <c r="G5" s="53" t="s">
        <v>2</v>
      </c>
      <c r="H5" s="53" t="s">
        <v>2</v>
      </c>
      <c r="I5" s="53" t="s">
        <v>2</v>
      </c>
      <c r="J5" s="53" t="s">
        <v>2</v>
      </c>
      <c r="K5" s="53" t="s">
        <v>2</v>
      </c>
      <c r="L5" s="53" t="s">
        <v>2</v>
      </c>
      <c r="M5" s="53" t="s">
        <v>2</v>
      </c>
      <c r="N5" s="53" t="s">
        <v>2</v>
      </c>
    </row>
    <row r="6" spans="1:14" ht="16.2" thickBot="1" x14ac:dyDescent="0.35">
      <c r="A6" s="54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55"/>
    </row>
    <row r="7" spans="1:14" ht="16.2" thickTop="1" x14ac:dyDescent="0.3">
      <c r="A7" s="56" t="s">
        <v>4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f>SUM(B7:M7)</f>
        <v>0</v>
      </c>
    </row>
    <row r="8" spans="1:14" x14ac:dyDescent="0.3">
      <c r="A8" s="5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f>SUM(B8:M8)</f>
        <v>0</v>
      </c>
    </row>
    <row r="9" spans="1:14" x14ac:dyDescent="0.3">
      <c r="A9" s="56" t="s">
        <v>50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f>SUM(B9:M9)</f>
        <v>0</v>
      </c>
    </row>
    <row r="10" spans="1:14" x14ac:dyDescent="0.3">
      <c r="A10" s="56" t="s">
        <v>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40000</v>
      </c>
      <c r="H10" s="57">
        <v>5000</v>
      </c>
      <c r="I10" s="57">
        <v>0</v>
      </c>
      <c r="J10" s="57">
        <v>0</v>
      </c>
      <c r="K10" s="57">
        <v>30000</v>
      </c>
      <c r="L10" s="57">
        <v>20000</v>
      </c>
      <c r="M10" s="57">
        <v>40000</v>
      </c>
      <c r="N10" s="58">
        <f>SUM(B10:M10)</f>
        <v>135000</v>
      </c>
    </row>
    <row r="11" spans="1:14" x14ac:dyDescent="0.3">
      <c r="A11" s="52" t="s">
        <v>8</v>
      </c>
      <c r="B11" s="61">
        <f t="shared" ref="B11:J11" si="0">SUM(B7:B10)</f>
        <v>0</v>
      </c>
      <c r="C11" s="61">
        <f t="shared" si="0"/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40000</v>
      </c>
      <c r="H11" s="61">
        <f t="shared" si="0"/>
        <v>5000</v>
      </c>
      <c r="I11" s="61">
        <f t="shared" si="0"/>
        <v>0</v>
      </c>
      <c r="J11" s="61">
        <f t="shared" si="0"/>
        <v>0</v>
      </c>
      <c r="K11" s="61">
        <v>30000</v>
      </c>
      <c r="L11" s="61">
        <f>SUM(L7:L10)</f>
        <v>20000</v>
      </c>
      <c r="M11" s="61">
        <f>SUM(M7:M10)</f>
        <v>40000</v>
      </c>
      <c r="N11" s="58">
        <f>SUM(N7:N10)</f>
        <v>135000</v>
      </c>
    </row>
    <row r="12" spans="1:14" x14ac:dyDescent="0.3">
      <c r="A12" s="62" t="s">
        <v>9</v>
      </c>
      <c r="B12" s="63"/>
      <c r="C12" s="63"/>
      <c r="D12" s="63"/>
      <c r="E12" s="63"/>
      <c r="F12" s="63"/>
      <c r="G12" s="63"/>
      <c r="H12" s="63"/>
      <c r="I12" s="55">
        <f>SUM(I7:I11)</f>
        <v>0</v>
      </c>
      <c r="J12" s="63"/>
      <c r="K12" s="63"/>
      <c r="L12" s="63"/>
      <c r="M12" s="63"/>
      <c r="N12" s="63"/>
    </row>
    <row r="13" spans="1:14" x14ac:dyDescent="0.3">
      <c r="A13" s="64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3">
      <c r="A14" s="56" t="s">
        <v>11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61">
        <f t="shared" ref="N14:N28" si="1">SUM(B14:M14)</f>
        <v>0</v>
      </c>
    </row>
    <row r="15" spans="1:14" x14ac:dyDescent="0.3">
      <c r="A15" s="56" t="s">
        <v>12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61">
        <f t="shared" si="1"/>
        <v>0</v>
      </c>
    </row>
    <row r="16" spans="1:14" x14ac:dyDescent="0.3">
      <c r="A16" s="56" t="s">
        <v>51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1">
        <f t="shared" si="1"/>
        <v>0</v>
      </c>
    </row>
    <row r="17" spans="1:14" x14ac:dyDescent="0.3">
      <c r="A17" s="56" t="s">
        <v>13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50</v>
      </c>
      <c r="H17" s="57">
        <v>50</v>
      </c>
      <c r="I17" s="57">
        <v>50</v>
      </c>
      <c r="J17" s="57">
        <v>50</v>
      </c>
      <c r="K17" s="57">
        <v>50</v>
      </c>
      <c r="L17" s="57">
        <v>50</v>
      </c>
      <c r="M17" s="57">
        <v>50</v>
      </c>
      <c r="N17" s="61">
        <f t="shared" si="1"/>
        <v>350</v>
      </c>
    </row>
    <row r="18" spans="1:14" x14ac:dyDescent="0.3">
      <c r="A18" s="56" t="s">
        <v>52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61">
        <f t="shared" si="1"/>
        <v>0</v>
      </c>
    </row>
    <row r="19" spans="1:14" x14ac:dyDescent="0.3">
      <c r="A19" s="56" t="s">
        <v>75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30000</v>
      </c>
      <c r="H19" s="57">
        <v>0</v>
      </c>
      <c r="I19" s="57">
        <v>0</v>
      </c>
      <c r="J19" s="57">
        <v>0</v>
      </c>
      <c r="K19" s="57">
        <v>10000</v>
      </c>
      <c r="L19" s="57">
        <v>0</v>
      </c>
      <c r="M19" s="57">
        <v>0</v>
      </c>
      <c r="N19" s="61">
        <f t="shared" si="1"/>
        <v>40000</v>
      </c>
    </row>
    <row r="20" spans="1:14" x14ac:dyDescent="0.3">
      <c r="A20" s="56" t="s">
        <v>73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1200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65">
        <f t="shared" si="1"/>
        <v>1200</v>
      </c>
    </row>
    <row r="21" spans="1:14" x14ac:dyDescent="0.3">
      <c r="A21" s="56" t="s">
        <v>14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20</v>
      </c>
      <c r="H21" s="57">
        <v>20</v>
      </c>
      <c r="I21" s="57">
        <v>20</v>
      </c>
      <c r="J21" s="57">
        <v>20</v>
      </c>
      <c r="K21" s="57">
        <v>20</v>
      </c>
      <c r="L21" s="57">
        <v>20</v>
      </c>
      <c r="M21" s="57">
        <v>20</v>
      </c>
      <c r="N21" s="61">
        <f t="shared" si="1"/>
        <v>140</v>
      </c>
    </row>
    <row r="22" spans="1:14" x14ac:dyDescent="0.3">
      <c r="A22" s="56" t="s">
        <v>15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61">
        <f t="shared" si="1"/>
        <v>0</v>
      </c>
    </row>
    <row r="23" spans="1:14" x14ac:dyDescent="0.3">
      <c r="A23" s="56" t="s">
        <v>53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61">
        <f t="shared" si="1"/>
        <v>0</v>
      </c>
    </row>
    <row r="24" spans="1:14" x14ac:dyDescent="0.3">
      <c r="A24" s="56" t="s">
        <v>16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10</v>
      </c>
      <c r="H24" s="57">
        <v>10</v>
      </c>
      <c r="I24" s="57">
        <v>10</v>
      </c>
      <c r="J24" s="57">
        <v>10</v>
      </c>
      <c r="K24" s="57">
        <v>10</v>
      </c>
      <c r="L24" s="57">
        <v>10</v>
      </c>
      <c r="M24" s="57">
        <v>10</v>
      </c>
      <c r="N24" s="61">
        <f t="shared" si="1"/>
        <v>70</v>
      </c>
    </row>
    <row r="25" spans="1:14" x14ac:dyDescent="0.3">
      <c r="A25" s="56" t="s">
        <v>17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50</v>
      </c>
      <c r="H25" s="57">
        <v>50</v>
      </c>
      <c r="I25" s="57">
        <v>50</v>
      </c>
      <c r="J25" s="57">
        <v>50</v>
      </c>
      <c r="K25" s="57">
        <v>50</v>
      </c>
      <c r="L25" s="57">
        <v>50</v>
      </c>
      <c r="M25" s="57">
        <v>50</v>
      </c>
      <c r="N25" s="61">
        <f t="shared" si="1"/>
        <v>350</v>
      </c>
    </row>
    <row r="26" spans="1:14" x14ac:dyDescent="0.3">
      <c r="A26" s="56" t="s">
        <v>18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61">
        <f t="shared" si="1"/>
        <v>0</v>
      </c>
    </row>
    <row r="27" spans="1:14" x14ac:dyDescent="0.3">
      <c r="A27" s="56" t="s">
        <v>54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61">
        <f t="shared" si="1"/>
        <v>0</v>
      </c>
    </row>
    <row r="28" spans="1:14" x14ac:dyDescent="0.3">
      <c r="A28" s="56" t="s">
        <v>55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>
        <f t="shared" si="1"/>
        <v>0</v>
      </c>
    </row>
    <row r="29" spans="1:14" x14ac:dyDescent="0.3">
      <c r="A29" s="52" t="s">
        <v>20</v>
      </c>
      <c r="B29" s="61">
        <f t="shared" ref="B29:M29" si="2">SUM(B14:B28)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31330</v>
      </c>
      <c r="H29" s="61">
        <f t="shared" si="2"/>
        <v>130</v>
      </c>
      <c r="I29" s="61">
        <f t="shared" si="2"/>
        <v>130</v>
      </c>
      <c r="J29" s="61">
        <f t="shared" si="2"/>
        <v>130</v>
      </c>
      <c r="K29" s="61">
        <f t="shared" si="2"/>
        <v>10130</v>
      </c>
      <c r="L29" s="61">
        <f t="shared" si="2"/>
        <v>130</v>
      </c>
      <c r="M29" s="61">
        <f t="shared" si="2"/>
        <v>130</v>
      </c>
      <c r="N29" s="61">
        <f>SUM(N13:N28)</f>
        <v>42110</v>
      </c>
    </row>
    <row r="30" spans="1:14" x14ac:dyDescent="0.3">
      <c r="A30" s="62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x14ac:dyDescent="0.3">
      <c r="A31" s="56" t="s">
        <v>72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1800</v>
      </c>
      <c r="H31" s="57">
        <v>0</v>
      </c>
      <c r="I31" s="57">
        <v>0</v>
      </c>
      <c r="J31" s="57">
        <v>0</v>
      </c>
      <c r="K31" s="57">
        <v>1800</v>
      </c>
      <c r="L31" s="57">
        <v>0</v>
      </c>
      <c r="M31" s="57">
        <v>0</v>
      </c>
      <c r="N31" s="61">
        <f>SUM(B31:M31)</f>
        <v>3600</v>
      </c>
    </row>
    <row r="32" spans="1:14" x14ac:dyDescent="0.3">
      <c r="A32" s="56" t="s">
        <v>57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61">
        <f>SUM(B32:M32)</f>
        <v>0</v>
      </c>
    </row>
    <row r="33" spans="1:14" x14ac:dyDescent="0.3">
      <c r="A33" s="56" t="s">
        <v>58</v>
      </c>
      <c r="B33" s="57">
        <v>0</v>
      </c>
      <c r="C33" s="57">
        <v>0</v>
      </c>
      <c r="D33" s="57">
        <v>0</v>
      </c>
      <c r="E33" s="57">
        <v>0</v>
      </c>
      <c r="F33" s="57">
        <v>1000</v>
      </c>
      <c r="G33" s="57">
        <v>0</v>
      </c>
      <c r="H33" s="57">
        <v>0</v>
      </c>
      <c r="I33" s="57">
        <v>0</v>
      </c>
      <c r="J33" s="57">
        <v>2500</v>
      </c>
      <c r="K33" s="57">
        <v>0</v>
      </c>
      <c r="L33" s="57">
        <v>0</v>
      </c>
      <c r="M33" s="57">
        <v>0</v>
      </c>
      <c r="N33" s="61">
        <f>SUM(B33:M33)</f>
        <v>3500</v>
      </c>
    </row>
    <row r="34" spans="1:14" x14ac:dyDescent="0.3">
      <c r="A34" s="56" t="s">
        <v>59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61">
        <f>SUM(B34:M34)</f>
        <v>0</v>
      </c>
    </row>
    <row r="35" spans="1:14" x14ac:dyDescent="0.3">
      <c r="A35" s="56" t="s">
        <v>60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0">
        <f>SUM(B35:M35)</f>
        <v>0</v>
      </c>
    </row>
    <row r="36" spans="1:14" x14ac:dyDescent="0.3">
      <c r="A36" s="52" t="s">
        <v>61</v>
      </c>
      <c r="B36" s="57">
        <f t="shared" ref="B36:M36" si="3">SUM(B31:B35)</f>
        <v>0</v>
      </c>
      <c r="C36" s="57">
        <f t="shared" si="3"/>
        <v>0</v>
      </c>
      <c r="D36" s="57">
        <f t="shared" si="3"/>
        <v>0</v>
      </c>
      <c r="E36" s="57">
        <f t="shared" si="3"/>
        <v>0</v>
      </c>
      <c r="F36" s="57">
        <f t="shared" si="3"/>
        <v>1000</v>
      </c>
      <c r="G36" s="57">
        <f t="shared" si="3"/>
        <v>1800</v>
      </c>
      <c r="H36" s="57">
        <f t="shared" si="3"/>
        <v>0</v>
      </c>
      <c r="I36" s="57">
        <f t="shared" si="3"/>
        <v>0</v>
      </c>
      <c r="J36" s="57">
        <f t="shared" si="3"/>
        <v>2500</v>
      </c>
      <c r="K36" s="57">
        <f t="shared" si="3"/>
        <v>1800</v>
      </c>
      <c r="L36" s="57">
        <f t="shared" si="3"/>
        <v>0</v>
      </c>
      <c r="M36" s="57">
        <f t="shared" si="3"/>
        <v>0</v>
      </c>
      <c r="N36" s="61">
        <f>SUM(N31:N35)</f>
        <v>7100</v>
      </c>
    </row>
    <row r="37" spans="1:14" x14ac:dyDescent="0.3">
      <c r="A37" s="62" t="s">
        <v>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x14ac:dyDescent="0.3">
      <c r="A38" s="56" t="s">
        <v>62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20</v>
      </c>
      <c r="I38" s="57">
        <v>20</v>
      </c>
      <c r="J38" s="57">
        <v>20</v>
      </c>
      <c r="K38" s="57">
        <v>20</v>
      </c>
      <c r="L38" s="57">
        <v>20</v>
      </c>
      <c r="M38" s="57">
        <v>20</v>
      </c>
      <c r="N38" s="58">
        <f t="shared" ref="N38:N44" si="4">SUM(B38:M38)</f>
        <v>120</v>
      </c>
    </row>
    <row r="39" spans="1:14" x14ac:dyDescent="0.3">
      <c r="A39" s="56" t="s">
        <v>63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40</v>
      </c>
      <c r="I39" s="57">
        <v>40</v>
      </c>
      <c r="J39" s="57">
        <v>40</v>
      </c>
      <c r="K39" s="57">
        <v>40</v>
      </c>
      <c r="L39" s="57">
        <v>40</v>
      </c>
      <c r="M39" s="57">
        <v>40</v>
      </c>
      <c r="N39" s="58">
        <f t="shared" si="4"/>
        <v>240</v>
      </c>
    </row>
    <row r="40" spans="1:14" x14ac:dyDescent="0.3">
      <c r="A40" s="56" t="s">
        <v>64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400</v>
      </c>
      <c r="I40" s="57">
        <v>400</v>
      </c>
      <c r="J40" s="57">
        <v>400</v>
      </c>
      <c r="K40" s="57">
        <v>400</v>
      </c>
      <c r="L40" s="57">
        <v>400</v>
      </c>
      <c r="M40" s="57">
        <v>400</v>
      </c>
      <c r="N40" s="58">
        <f t="shared" si="4"/>
        <v>2400</v>
      </c>
    </row>
    <row r="41" spans="1:14" x14ac:dyDescent="0.3">
      <c r="A41" s="56" t="s">
        <v>65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5</v>
      </c>
      <c r="I41" s="57">
        <v>5</v>
      </c>
      <c r="J41" s="57">
        <v>5</v>
      </c>
      <c r="K41" s="57">
        <v>5</v>
      </c>
      <c r="L41" s="57">
        <v>5</v>
      </c>
      <c r="M41" s="57">
        <v>5</v>
      </c>
      <c r="N41" s="58">
        <f t="shared" si="4"/>
        <v>30</v>
      </c>
    </row>
    <row r="42" spans="1:14" x14ac:dyDescent="0.3">
      <c r="A42" s="56" t="s">
        <v>22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20</v>
      </c>
      <c r="I42" s="57">
        <v>20</v>
      </c>
      <c r="J42" s="57">
        <v>20</v>
      </c>
      <c r="K42" s="57">
        <v>20</v>
      </c>
      <c r="L42" s="57">
        <v>20</v>
      </c>
      <c r="M42" s="57">
        <v>20</v>
      </c>
      <c r="N42" s="58">
        <f t="shared" si="4"/>
        <v>120</v>
      </c>
    </row>
    <row r="43" spans="1:14" x14ac:dyDescent="0.3">
      <c r="A43" s="56" t="s">
        <v>23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600</v>
      </c>
      <c r="I43" s="57">
        <v>600</v>
      </c>
      <c r="J43" s="57">
        <v>600</v>
      </c>
      <c r="K43" s="57">
        <v>600</v>
      </c>
      <c r="L43" s="57">
        <v>600</v>
      </c>
      <c r="M43" s="57">
        <v>600</v>
      </c>
      <c r="N43" s="58">
        <f t="shared" si="4"/>
        <v>3600</v>
      </c>
    </row>
    <row r="44" spans="1:14" x14ac:dyDescent="0.3">
      <c r="A44" s="56" t="s">
        <v>24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4200</v>
      </c>
      <c r="I44" s="59">
        <v>4200</v>
      </c>
      <c r="J44" s="59">
        <v>4200</v>
      </c>
      <c r="K44" s="59">
        <v>4200</v>
      </c>
      <c r="L44" s="59">
        <v>4200</v>
      </c>
      <c r="M44" s="59">
        <v>4200</v>
      </c>
      <c r="N44" s="60">
        <f t="shared" si="4"/>
        <v>25200</v>
      </c>
    </row>
    <row r="45" spans="1:14" x14ac:dyDescent="0.3">
      <c r="A45" s="52" t="s">
        <v>25</v>
      </c>
      <c r="B45" s="57">
        <f t="shared" ref="B45:M45" si="5">SUM(B38:B44)</f>
        <v>0</v>
      </c>
      <c r="C45" s="57">
        <f t="shared" si="5"/>
        <v>0</v>
      </c>
      <c r="D45" s="57">
        <f t="shared" si="5"/>
        <v>0</v>
      </c>
      <c r="E45" s="57">
        <f t="shared" si="5"/>
        <v>0</v>
      </c>
      <c r="F45" s="57">
        <f t="shared" si="5"/>
        <v>0</v>
      </c>
      <c r="G45" s="57">
        <f t="shared" si="5"/>
        <v>0</v>
      </c>
      <c r="H45" s="57">
        <f t="shared" si="5"/>
        <v>5285</v>
      </c>
      <c r="I45" s="57">
        <f t="shared" si="5"/>
        <v>5285</v>
      </c>
      <c r="J45" s="57">
        <f t="shared" si="5"/>
        <v>5285</v>
      </c>
      <c r="K45" s="57">
        <f t="shared" si="5"/>
        <v>5285</v>
      </c>
      <c r="L45" s="57">
        <f t="shared" si="5"/>
        <v>5285</v>
      </c>
      <c r="M45" s="57">
        <f t="shared" si="5"/>
        <v>5285</v>
      </c>
      <c r="N45" s="61">
        <f>SUM(N38:N44)</f>
        <v>31710</v>
      </c>
    </row>
    <row r="46" spans="1:14" x14ac:dyDescent="0.3">
      <c r="A46" s="62" t="s">
        <v>26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5"/>
    </row>
    <row r="47" spans="1:14" x14ac:dyDescent="0.3">
      <c r="A47" s="56" t="s">
        <v>27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50</v>
      </c>
      <c r="I47" s="57">
        <v>50</v>
      </c>
      <c r="J47" s="57">
        <v>50</v>
      </c>
      <c r="K47" s="57">
        <v>50</v>
      </c>
      <c r="L47" s="57">
        <v>50</v>
      </c>
      <c r="M47" s="57">
        <v>50</v>
      </c>
      <c r="N47" s="61">
        <f>SUM(B47:M47)</f>
        <v>300</v>
      </c>
    </row>
    <row r="48" spans="1:14" x14ac:dyDescent="0.3">
      <c r="A48" s="56" t="s">
        <v>66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10</v>
      </c>
      <c r="I48" s="59">
        <v>10</v>
      </c>
      <c r="J48" s="59">
        <v>10</v>
      </c>
      <c r="K48" s="59">
        <v>10</v>
      </c>
      <c r="L48" s="59">
        <v>10</v>
      </c>
      <c r="M48" s="59">
        <v>10</v>
      </c>
      <c r="N48" s="60">
        <f>SUM(E48:M48)</f>
        <v>60</v>
      </c>
    </row>
    <row r="49" spans="1:14" x14ac:dyDescent="0.3">
      <c r="A49" s="66" t="s">
        <v>28</v>
      </c>
      <c r="B49" s="57">
        <f t="shared" ref="B49:M49" si="6">SUM(B47:B48)</f>
        <v>0</v>
      </c>
      <c r="C49" s="57">
        <f t="shared" si="6"/>
        <v>0</v>
      </c>
      <c r="D49" s="57">
        <f t="shared" si="6"/>
        <v>0</v>
      </c>
      <c r="E49" s="57">
        <f t="shared" si="6"/>
        <v>0</v>
      </c>
      <c r="F49" s="57">
        <f t="shared" si="6"/>
        <v>0</v>
      </c>
      <c r="G49" s="57">
        <f t="shared" si="6"/>
        <v>0</v>
      </c>
      <c r="H49" s="57">
        <f t="shared" si="6"/>
        <v>60</v>
      </c>
      <c r="I49" s="57">
        <f t="shared" si="6"/>
        <v>60</v>
      </c>
      <c r="J49" s="57">
        <f t="shared" si="6"/>
        <v>60</v>
      </c>
      <c r="K49" s="57">
        <f t="shared" si="6"/>
        <v>60</v>
      </c>
      <c r="L49" s="57">
        <f t="shared" si="6"/>
        <v>60</v>
      </c>
      <c r="M49" s="57">
        <f t="shared" si="6"/>
        <v>60</v>
      </c>
      <c r="N49" s="61">
        <f>SUM(N47:N48)</f>
        <v>360</v>
      </c>
    </row>
    <row r="50" spans="1:14" x14ac:dyDescent="0.3">
      <c r="A50" s="62" t="s">
        <v>29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x14ac:dyDescent="0.3">
      <c r="A51" s="56" t="s">
        <v>30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500</v>
      </c>
      <c r="H51" s="57">
        <v>0</v>
      </c>
      <c r="I51" s="57">
        <v>0</v>
      </c>
      <c r="J51" s="57">
        <v>0</v>
      </c>
      <c r="K51" s="57">
        <v>500</v>
      </c>
      <c r="L51" s="57">
        <v>0</v>
      </c>
      <c r="M51" s="57">
        <v>0</v>
      </c>
      <c r="N51" s="61">
        <f>SUM(B51:M51)</f>
        <v>1000</v>
      </c>
    </row>
    <row r="52" spans="1:14" x14ac:dyDescent="0.3">
      <c r="A52" s="56" t="s">
        <v>31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25</v>
      </c>
      <c r="H52" s="57">
        <v>0</v>
      </c>
      <c r="I52" s="57">
        <v>0</v>
      </c>
      <c r="J52" s="57">
        <v>0</v>
      </c>
      <c r="K52" s="57">
        <v>25</v>
      </c>
      <c r="L52" s="57">
        <v>0</v>
      </c>
      <c r="M52" s="57">
        <v>0</v>
      </c>
      <c r="N52" s="61">
        <f>SUM(B52:M52)</f>
        <v>50</v>
      </c>
    </row>
    <row r="53" spans="1:14" x14ac:dyDescent="0.3">
      <c r="A53" s="56" t="s">
        <v>32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300</v>
      </c>
      <c r="H53" s="57">
        <v>0</v>
      </c>
      <c r="I53" s="57">
        <v>0</v>
      </c>
      <c r="J53" s="57">
        <v>0</v>
      </c>
      <c r="K53" s="57">
        <v>300</v>
      </c>
      <c r="L53" s="57">
        <v>0</v>
      </c>
      <c r="M53" s="57">
        <v>0</v>
      </c>
      <c r="N53" s="61">
        <f>SUM(B53:M53)</f>
        <v>600</v>
      </c>
    </row>
    <row r="54" spans="1:14" x14ac:dyDescent="0.3">
      <c r="A54" s="56" t="s">
        <v>67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200</v>
      </c>
      <c r="H54" s="57">
        <v>0</v>
      </c>
      <c r="I54" s="57">
        <v>0</v>
      </c>
      <c r="J54" s="57">
        <v>0</v>
      </c>
      <c r="K54" s="57">
        <v>200</v>
      </c>
      <c r="L54" s="57">
        <v>0</v>
      </c>
      <c r="M54" s="57">
        <v>0</v>
      </c>
      <c r="N54" s="61">
        <f>SUM(B54:M54)</f>
        <v>400</v>
      </c>
    </row>
    <row r="55" spans="1:14" x14ac:dyDescent="0.3">
      <c r="A55" s="56" t="s">
        <v>33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100</v>
      </c>
      <c r="H55" s="59">
        <v>0</v>
      </c>
      <c r="I55" s="59">
        <v>0</v>
      </c>
      <c r="J55" s="59">
        <v>0</v>
      </c>
      <c r="K55" s="59">
        <v>100</v>
      </c>
      <c r="L55" s="59">
        <v>0</v>
      </c>
      <c r="M55" s="59">
        <v>0</v>
      </c>
      <c r="N55" s="60">
        <f>SUM(B55:M55)</f>
        <v>200</v>
      </c>
    </row>
    <row r="56" spans="1:14" x14ac:dyDescent="0.3">
      <c r="A56" s="52" t="s">
        <v>34</v>
      </c>
      <c r="B56" s="57">
        <f t="shared" ref="B56:M56" si="7">SUM(B51:B55)</f>
        <v>0</v>
      </c>
      <c r="C56" s="57">
        <f t="shared" si="7"/>
        <v>0</v>
      </c>
      <c r="D56" s="57">
        <f t="shared" si="7"/>
        <v>0</v>
      </c>
      <c r="E56" s="57">
        <f t="shared" si="7"/>
        <v>0</v>
      </c>
      <c r="F56" s="57">
        <f t="shared" si="7"/>
        <v>0</v>
      </c>
      <c r="G56" s="57">
        <f t="shared" si="7"/>
        <v>1125</v>
      </c>
      <c r="H56" s="57">
        <f t="shared" si="7"/>
        <v>0</v>
      </c>
      <c r="I56" s="57">
        <f t="shared" si="7"/>
        <v>0</v>
      </c>
      <c r="J56" s="57">
        <f t="shared" si="7"/>
        <v>0</v>
      </c>
      <c r="K56" s="57">
        <f t="shared" si="7"/>
        <v>1125</v>
      </c>
      <c r="L56" s="57">
        <f t="shared" si="7"/>
        <v>0</v>
      </c>
      <c r="M56" s="57">
        <f t="shared" si="7"/>
        <v>0</v>
      </c>
      <c r="N56" s="61">
        <f>SUM(N51:N55)</f>
        <v>2250</v>
      </c>
    </row>
    <row r="57" spans="1:14" x14ac:dyDescent="0.3">
      <c r="A57" s="67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x14ac:dyDescent="0.3">
      <c r="A58" s="52" t="s">
        <v>35</v>
      </c>
      <c r="B58" s="58">
        <f>B56+B49+B45+B36+B29</f>
        <v>0</v>
      </c>
      <c r="C58" s="58">
        <f>C56+C49+C45+C36+C29</f>
        <v>0</v>
      </c>
      <c r="D58" s="58">
        <f t="shared" ref="D58:M58" si="8">D56+D49+D45+D36+D29</f>
        <v>0</v>
      </c>
      <c r="E58" s="58">
        <f t="shared" si="8"/>
        <v>0</v>
      </c>
      <c r="F58" s="58">
        <f t="shared" si="8"/>
        <v>1000</v>
      </c>
      <c r="G58" s="58">
        <f t="shared" si="8"/>
        <v>34255</v>
      </c>
      <c r="H58" s="58">
        <f t="shared" si="8"/>
        <v>5475</v>
      </c>
      <c r="I58" s="58">
        <f t="shared" si="8"/>
        <v>5475</v>
      </c>
      <c r="J58" s="58">
        <f t="shared" si="8"/>
        <v>7975</v>
      </c>
      <c r="K58" s="58">
        <f t="shared" si="8"/>
        <v>18400</v>
      </c>
      <c r="L58" s="58">
        <f t="shared" si="8"/>
        <v>5475</v>
      </c>
      <c r="M58" s="58">
        <f t="shared" si="8"/>
        <v>5475</v>
      </c>
      <c r="N58" s="58">
        <f>N56+N49+N45+N36+N29</f>
        <v>83530</v>
      </c>
    </row>
    <row r="59" spans="1:14" ht="16.2" thickBot="1" x14ac:dyDescent="0.35">
      <c r="A59" s="68" t="s">
        <v>36</v>
      </c>
      <c r="B59" s="69">
        <f t="shared" ref="B59:M59" si="9">+B11-B58</f>
        <v>0</v>
      </c>
      <c r="C59" s="69">
        <f t="shared" si="9"/>
        <v>0</v>
      </c>
      <c r="D59" s="69">
        <f t="shared" si="9"/>
        <v>0</v>
      </c>
      <c r="E59" s="69">
        <f t="shared" si="9"/>
        <v>0</v>
      </c>
      <c r="F59" s="69">
        <f t="shared" si="9"/>
        <v>-1000</v>
      </c>
      <c r="G59" s="69">
        <f t="shared" si="9"/>
        <v>5745</v>
      </c>
      <c r="H59" s="69">
        <f t="shared" si="9"/>
        <v>-475</v>
      </c>
      <c r="I59" s="69">
        <f t="shared" si="9"/>
        <v>-5475</v>
      </c>
      <c r="J59" s="69">
        <f t="shared" si="9"/>
        <v>-7975</v>
      </c>
      <c r="K59" s="69">
        <f t="shared" si="9"/>
        <v>11600</v>
      </c>
      <c r="L59" s="69">
        <f t="shared" si="9"/>
        <v>14525</v>
      </c>
      <c r="M59" s="69">
        <f t="shared" si="9"/>
        <v>34525</v>
      </c>
      <c r="N59" s="69">
        <f>SUM(B59:M59)</f>
        <v>51470</v>
      </c>
    </row>
    <row r="60" spans="1:14" ht="16.2" thickTop="1" x14ac:dyDescent="0.3">
      <c r="A60" s="6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1"/>
    </row>
    <row r="61" spans="1:14" x14ac:dyDescent="0.3">
      <c r="A61" s="52" t="s">
        <v>37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</row>
    <row r="62" spans="1:14" x14ac:dyDescent="0.3">
      <c r="A62" s="56" t="s">
        <v>38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60">
        <f>SUM(B62:M62)</f>
        <v>0</v>
      </c>
    </row>
    <row r="63" spans="1:14" x14ac:dyDescent="0.3">
      <c r="A63" s="52" t="s">
        <v>39</v>
      </c>
      <c r="B63" s="70">
        <f t="shared" ref="B63:M63" si="10">SUM(B62)</f>
        <v>0</v>
      </c>
      <c r="C63" s="70">
        <f t="shared" si="10"/>
        <v>0</v>
      </c>
      <c r="D63" s="70">
        <f t="shared" si="10"/>
        <v>0</v>
      </c>
      <c r="E63" s="70">
        <f t="shared" si="10"/>
        <v>0</v>
      </c>
      <c r="F63" s="70">
        <f t="shared" si="10"/>
        <v>0</v>
      </c>
      <c r="G63" s="70">
        <f t="shared" si="10"/>
        <v>0</v>
      </c>
      <c r="H63" s="70">
        <f t="shared" si="10"/>
        <v>0</v>
      </c>
      <c r="I63" s="70">
        <f t="shared" si="10"/>
        <v>0</v>
      </c>
      <c r="J63" s="70">
        <f t="shared" si="10"/>
        <v>0</v>
      </c>
      <c r="K63" s="70">
        <f t="shared" si="10"/>
        <v>0</v>
      </c>
      <c r="L63" s="70">
        <f t="shared" si="10"/>
        <v>0</v>
      </c>
      <c r="M63" s="70">
        <f t="shared" si="10"/>
        <v>0</v>
      </c>
      <c r="N63" s="58">
        <f>SUM(B63:M63)</f>
        <v>0</v>
      </c>
    </row>
    <row r="64" spans="1:14" x14ac:dyDescent="0.3">
      <c r="A64" s="56" t="s">
        <v>68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58">
        <f>SUM(B64:M64)</f>
        <v>0</v>
      </c>
    </row>
    <row r="65" spans="1:14" ht="16.2" thickBot="1" x14ac:dyDescent="0.35">
      <c r="A65" s="52" t="s">
        <v>40</v>
      </c>
      <c r="B65" s="71">
        <f>B59-B62+B64</f>
        <v>0</v>
      </c>
      <c r="C65" s="71">
        <f t="shared" ref="C65:M65" si="11">C59-C62+C64</f>
        <v>0</v>
      </c>
      <c r="D65" s="71">
        <f t="shared" si="11"/>
        <v>0</v>
      </c>
      <c r="E65" s="71">
        <f t="shared" si="11"/>
        <v>0</v>
      </c>
      <c r="F65" s="71">
        <f t="shared" si="11"/>
        <v>-1000</v>
      </c>
      <c r="G65" s="71">
        <f t="shared" si="11"/>
        <v>5745</v>
      </c>
      <c r="H65" s="71">
        <f t="shared" si="11"/>
        <v>-475</v>
      </c>
      <c r="I65" s="71">
        <f t="shared" si="11"/>
        <v>-5475</v>
      </c>
      <c r="J65" s="71">
        <f t="shared" si="11"/>
        <v>-7975</v>
      </c>
      <c r="K65" s="71">
        <f t="shared" si="11"/>
        <v>11600</v>
      </c>
      <c r="L65" s="71">
        <f t="shared" si="11"/>
        <v>14525</v>
      </c>
      <c r="M65" s="71">
        <f t="shared" si="11"/>
        <v>34525</v>
      </c>
      <c r="N65" s="71">
        <f>SUM(B65:M65)</f>
        <v>51470</v>
      </c>
    </row>
    <row r="66" spans="1:14" ht="16.2" thickTop="1" x14ac:dyDescent="0.3"/>
  </sheetData>
  <mergeCells count="1">
    <mergeCell ref="B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2EA9-6215-6840-855F-8B33679FACA5}">
  <dimension ref="A1:N66"/>
  <sheetViews>
    <sheetView workbookViewId="0">
      <selection activeCell="P13" sqref="P13"/>
    </sheetView>
  </sheetViews>
  <sheetFormatPr defaultColWidth="11.19921875" defaultRowHeight="15.6" x14ac:dyDescent="0.3"/>
  <cols>
    <col min="1" max="1" width="23.296875" customWidth="1"/>
  </cols>
  <sheetData>
    <row r="1" spans="1:14" ht="18" x14ac:dyDescent="0.35">
      <c r="A1" s="44" t="s">
        <v>0</v>
      </c>
      <c r="N1" s="45"/>
    </row>
    <row r="2" spans="1:14" x14ac:dyDescent="0.3">
      <c r="A2" s="46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x14ac:dyDescent="0.3">
      <c r="A3" s="46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6.2" thickBot="1" x14ac:dyDescent="0.35">
      <c r="A4" s="50"/>
      <c r="B4" s="51">
        <v>44197</v>
      </c>
      <c r="C4" s="51">
        <v>44228</v>
      </c>
      <c r="D4" s="51">
        <v>44256</v>
      </c>
      <c r="E4" s="51">
        <v>44287</v>
      </c>
      <c r="F4" s="51">
        <v>44317</v>
      </c>
      <c r="G4" s="51">
        <v>44348</v>
      </c>
      <c r="H4" s="51">
        <v>44378</v>
      </c>
      <c r="I4" s="51">
        <v>44409</v>
      </c>
      <c r="J4" s="51">
        <v>44440</v>
      </c>
      <c r="K4" s="51">
        <v>44470</v>
      </c>
      <c r="L4" s="51">
        <v>44501</v>
      </c>
      <c r="M4" s="51">
        <v>44531</v>
      </c>
      <c r="N4" s="51" t="s">
        <v>70</v>
      </c>
    </row>
    <row r="5" spans="1:14" x14ac:dyDescent="0.3">
      <c r="A5" s="52"/>
      <c r="B5" s="53" t="s">
        <v>2</v>
      </c>
      <c r="C5" s="53" t="s">
        <v>2</v>
      </c>
      <c r="D5" s="53" t="s">
        <v>2</v>
      </c>
      <c r="E5" s="53" t="s">
        <v>2</v>
      </c>
      <c r="F5" s="53" t="s">
        <v>2</v>
      </c>
      <c r="G5" s="53" t="s">
        <v>2</v>
      </c>
      <c r="H5" s="53" t="s">
        <v>2</v>
      </c>
      <c r="I5" s="53" t="s">
        <v>2</v>
      </c>
      <c r="J5" s="53" t="s">
        <v>2</v>
      </c>
      <c r="K5" s="53" t="s">
        <v>2</v>
      </c>
      <c r="L5" s="53" t="s">
        <v>2</v>
      </c>
      <c r="M5" s="53" t="s">
        <v>2</v>
      </c>
      <c r="N5" s="53" t="s">
        <v>2</v>
      </c>
    </row>
    <row r="6" spans="1:14" ht="16.2" thickBot="1" x14ac:dyDescent="0.35">
      <c r="A6" s="54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55"/>
    </row>
    <row r="7" spans="1:14" ht="16.2" thickTop="1" x14ac:dyDescent="0.3">
      <c r="A7" s="56" t="s">
        <v>4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f>SUM(B7:M7)</f>
        <v>0</v>
      </c>
    </row>
    <row r="8" spans="1:14" x14ac:dyDescent="0.3">
      <c r="A8" s="5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f>SUM(B8:M8)</f>
        <v>0</v>
      </c>
    </row>
    <row r="9" spans="1:14" x14ac:dyDescent="0.3">
      <c r="A9" s="56" t="s">
        <v>50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f>SUM(B9:M9)</f>
        <v>0</v>
      </c>
    </row>
    <row r="10" spans="1:14" x14ac:dyDescent="0.3">
      <c r="A10" s="56" t="s">
        <v>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50000</v>
      </c>
      <c r="H10" s="57">
        <v>10000</v>
      </c>
      <c r="I10" s="57">
        <v>0</v>
      </c>
      <c r="J10" s="57">
        <v>0</v>
      </c>
      <c r="K10" s="57">
        <v>30000</v>
      </c>
      <c r="L10" s="57">
        <v>20000</v>
      </c>
      <c r="M10" s="57">
        <v>40000</v>
      </c>
      <c r="N10" s="58">
        <f>SUM(B10:M10)</f>
        <v>150000</v>
      </c>
    </row>
    <row r="11" spans="1:14" x14ac:dyDescent="0.3">
      <c r="A11" s="52" t="s">
        <v>8</v>
      </c>
      <c r="B11" s="61">
        <f t="shared" ref="B11:J11" si="0">SUM(B7:B10)</f>
        <v>0</v>
      </c>
      <c r="C11" s="61">
        <f t="shared" si="0"/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50000</v>
      </c>
      <c r="H11" s="61">
        <f t="shared" si="0"/>
        <v>10000</v>
      </c>
      <c r="I11" s="61">
        <f t="shared" si="0"/>
        <v>0</v>
      </c>
      <c r="J11" s="61">
        <f t="shared" si="0"/>
        <v>0</v>
      </c>
      <c r="K11" s="61">
        <v>30000</v>
      </c>
      <c r="L11" s="61">
        <f>SUM(L7:L10)</f>
        <v>20000</v>
      </c>
      <c r="M11" s="61">
        <f>SUM(M7:M10)</f>
        <v>40000</v>
      </c>
      <c r="N11" s="58">
        <f>SUM(N7:N10)</f>
        <v>150000</v>
      </c>
    </row>
    <row r="12" spans="1:14" x14ac:dyDescent="0.3">
      <c r="A12" s="62" t="s">
        <v>9</v>
      </c>
      <c r="B12" s="63"/>
      <c r="C12" s="63"/>
      <c r="D12" s="63"/>
      <c r="E12" s="63"/>
      <c r="F12" s="63"/>
      <c r="G12" s="63"/>
      <c r="H12" s="63"/>
      <c r="I12" s="55">
        <f>SUM(I7:I11)</f>
        <v>0</v>
      </c>
      <c r="J12" s="63"/>
      <c r="K12" s="63"/>
      <c r="L12" s="63"/>
      <c r="M12" s="63"/>
      <c r="N12" s="63"/>
    </row>
    <row r="13" spans="1:14" x14ac:dyDescent="0.3">
      <c r="A13" s="64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3">
      <c r="A14" s="56" t="s">
        <v>11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61">
        <f t="shared" ref="N14:N28" si="1">SUM(B14:M14)</f>
        <v>0</v>
      </c>
    </row>
    <row r="15" spans="1:14" x14ac:dyDescent="0.3">
      <c r="A15" s="56" t="s">
        <v>12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61">
        <f t="shared" si="1"/>
        <v>0</v>
      </c>
    </row>
    <row r="16" spans="1:14" x14ac:dyDescent="0.3">
      <c r="A16" s="56" t="s">
        <v>51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1">
        <f t="shared" si="1"/>
        <v>0</v>
      </c>
    </row>
    <row r="17" spans="1:14" x14ac:dyDescent="0.3">
      <c r="A17" s="56" t="s">
        <v>13</v>
      </c>
      <c r="B17" s="57">
        <v>0</v>
      </c>
      <c r="C17" s="57">
        <v>0</v>
      </c>
      <c r="D17" s="57">
        <v>0</v>
      </c>
      <c r="E17" s="57">
        <v>50</v>
      </c>
      <c r="F17" s="57">
        <v>50</v>
      </c>
      <c r="G17" s="57">
        <v>50</v>
      </c>
      <c r="H17" s="57">
        <v>50</v>
      </c>
      <c r="I17" s="57">
        <v>50</v>
      </c>
      <c r="J17" s="57">
        <v>50</v>
      </c>
      <c r="K17" s="57">
        <v>50</v>
      </c>
      <c r="L17" s="57">
        <v>50</v>
      </c>
      <c r="M17" s="57">
        <v>50</v>
      </c>
      <c r="N17" s="61">
        <f t="shared" si="1"/>
        <v>450</v>
      </c>
    </row>
    <row r="18" spans="1:14" x14ac:dyDescent="0.3">
      <c r="A18" s="56" t="s">
        <v>52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61">
        <f t="shared" si="1"/>
        <v>0</v>
      </c>
    </row>
    <row r="19" spans="1:14" x14ac:dyDescent="0.3">
      <c r="A19" s="56" t="s">
        <v>75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30000</v>
      </c>
      <c r="H19" s="57">
        <v>0</v>
      </c>
      <c r="I19" s="57">
        <v>0</v>
      </c>
      <c r="J19" s="57">
        <v>0</v>
      </c>
      <c r="K19" s="57">
        <v>20000</v>
      </c>
      <c r="L19" s="57">
        <v>0</v>
      </c>
      <c r="M19" s="57">
        <v>0</v>
      </c>
      <c r="N19" s="61">
        <f t="shared" si="1"/>
        <v>50000</v>
      </c>
    </row>
    <row r="20" spans="1:14" x14ac:dyDescent="0.3">
      <c r="A20" s="56" t="s">
        <v>73</v>
      </c>
      <c r="B20" s="57">
        <v>0</v>
      </c>
      <c r="C20" s="57">
        <v>0</v>
      </c>
      <c r="D20" s="57">
        <v>0</v>
      </c>
      <c r="E20" s="57">
        <v>1200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65">
        <f t="shared" si="1"/>
        <v>1200</v>
      </c>
    </row>
    <row r="21" spans="1:14" x14ac:dyDescent="0.3">
      <c r="A21" s="56" t="s">
        <v>14</v>
      </c>
      <c r="B21" s="57">
        <v>0</v>
      </c>
      <c r="C21" s="57">
        <v>0</v>
      </c>
      <c r="D21" s="57">
        <v>0</v>
      </c>
      <c r="E21" s="57">
        <v>20</v>
      </c>
      <c r="F21" s="57">
        <v>20</v>
      </c>
      <c r="G21" s="57">
        <v>20</v>
      </c>
      <c r="H21" s="57">
        <v>20</v>
      </c>
      <c r="I21" s="57">
        <v>20</v>
      </c>
      <c r="J21" s="57">
        <v>20</v>
      </c>
      <c r="K21" s="57">
        <v>20</v>
      </c>
      <c r="L21" s="57">
        <v>20</v>
      </c>
      <c r="M21" s="57">
        <v>20</v>
      </c>
      <c r="N21" s="61">
        <f t="shared" si="1"/>
        <v>180</v>
      </c>
    </row>
    <row r="22" spans="1:14" x14ac:dyDescent="0.3">
      <c r="A22" s="56" t="s">
        <v>15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61">
        <f t="shared" si="1"/>
        <v>0</v>
      </c>
    </row>
    <row r="23" spans="1:14" x14ac:dyDescent="0.3">
      <c r="A23" s="56" t="s">
        <v>53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61">
        <f t="shared" si="1"/>
        <v>0</v>
      </c>
    </row>
    <row r="24" spans="1:14" x14ac:dyDescent="0.3">
      <c r="A24" s="56" t="s">
        <v>16</v>
      </c>
      <c r="B24" s="57">
        <v>0</v>
      </c>
      <c r="C24" s="57">
        <v>0</v>
      </c>
      <c r="D24" s="57">
        <v>0</v>
      </c>
      <c r="E24" s="57">
        <v>10</v>
      </c>
      <c r="F24" s="57">
        <v>10</v>
      </c>
      <c r="G24" s="57">
        <v>10</v>
      </c>
      <c r="H24" s="57">
        <v>10</v>
      </c>
      <c r="I24" s="57">
        <v>10</v>
      </c>
      <c r="J24" s="57">
        <v>10</v>
      </c>
      <c r="K24" s="57">
        <v>10</v>
      </c>
      <c r="L24" s="57">
        <v>10</v>
      </c>
      <c r="M24" s="57">
        <v>10</v>
      </c>
      <c r="N24" s="61">
        <f t="shared" si="1"/>
        <v>90</v>
      </c>
    </row>
    <row r="25" spans="1:14" x14ac:dyDescent="0.3">
      <c r="A25" s="56" t="s">
        <v>17</v>
      </c>
      <c r="B25" s="57">
        <v>0</v>
      </c>
      <c r="C25" s="57">
        <v>0</v>
      </c>
      <c r="D25" s="57">
        <v>0</v>
      </c>
      <c r="E25" s="57">
        <v>50</v>
      </c>
      <c r="F25" s="57">
        <v>50</v>
      </c>
      <c r="G25" s="57">
        <v>50</v>
      </c>
      <c r="H25" s="57">
        <v>50</v>
      </c>
      <c r="I25" s="57">
        <v>50</v>
      </c>
      <c r="J25" s="57">
        <v>50</v>
      </c>
      <c r="K25" s="57">
        <v>50</v>
      </c>
      <c r="L25" s="57">
        <v>50</v>
      </c>
      <c r="M25" s="57">
        <v>50</v>
      </c>
      <c r="N25" s="61">
        <f t="shared" si="1"/>
        <v>450</v>
      </c>
    </row>
    <row r="26" spans="1:14" x14ac:dyDescent="0.3">
      <c r="A26" s="56" t="s">
        <v>18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61">
        <f t="shared" si="1"/>
        <v>0</v>
      </c>
    </row>
    <row r="27" spans="1:14" x14ac:dyDescent="0.3">
      <c r="A27" s="56" t="s">
        <v>54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61">
        <f t="shared" si="1"/>
        <v>0</v>
      </c>
    </row>
    <row r="28" spans="1:14" x14ac:dyDescent="0.3">
      <c r="A28" s="56" t="s">
        <v>55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>
        <f t="shared" si="1"/>
        <v>0</v>
      </c>
    </row>
    <row r="29" spans="1:14" x14ac:dyDescent="0.3">
      <c r="A29" s="52" t="s">
        <v>20</v>
      </c>
      <c r="B29" s="61">
        <f t="shared" ref="B29:M29" si="2">SUM(B14:B28)</f>
        <v>0</v>
      </c>
      <c r="C29" s="61">
        <f t="shared" si="2"/>
        <v>0</v>
      </c>
      <c r="D29" s="61">
        <f t="shared" si="2"/>
        <v>0</v>
      </c>
      <c r="E29" s="61">
        <f t="shared" si="2"/>
        <v>1330</v>
      </c>
      <c r="F29" s="61">
        <f t="shared" si="2"/>
        <v>130</v>
      </c>
      <c r="G29" s="61">
        <f t="shared" si="2"/>
        <v>30130</v>
      </c>
      <c r="H29" s="61">
        <f t="shared" si="2"/>
        <v>130</v>
      </c>
      <c r="I29" s="61">
        <f t="shared" si="2"/>
        <v>130</v>
      </c>
      <c r="J29" s="61">
        <f t="shared" si="2"/>
        <v>130</v>
      </c>
      <c r="K29" s="61">
        <f t="shared" si="2"/>
        <v>20130</v>
      </c>
      <c r="L29" s="61">
        <f t="shared" si="2"/>
        <v>130</v>
      </c>
      <c r="M29" s="61">
        <f t="shared" si="2"/>
        <v>130</v>
      </c>
      <c r="N29" s="61">
        <f>SUM(N13:N28)</f>
        <v>52370</v>
      </c>
    </row>
    <row r="30" spans="1:14" x14ac:dyDescent="0.3">
      <c r="A30" s="62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x14ac:dyDescent="0.3">
      <c r="A31" s="56" t="s">
        <v>72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1800</v>
      </c>
      <c r="H31" s="57">
        <v>0</v>
      </c>
      <c r="I31" s="57">
        <v>0</v>
      </c>
      <c r="J31" s="57">
        <v>0</v>
      </c>
      <c r="K31" s="57">
        <v>1800</v>
      </c>
      <c r="L31" s="57">
        <v>0</v>
      </c>
      <c r="M31" s="57">
        <v>0</v>
      </c>
      <c r="N31" s="61">
        <f>SUM(B31:M31)</f>
        <v>3600</v>
      </c>
    </row>
    <row r="32" spans="1:14" x14ac:dyDescent="0.3">
      <c r="A32" s="56" t="s">
        <v>57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61">
        <f>SUM(B32:M32)</f>
        <v>0</v>
      </c>
    </row>
    <row r="33" spans="1:14" x14ac:dyDescent="0.3">
      <c r="A33" s="56" t="s">
        <v>58</v>
      </c>
      <c r="B33" s="57">
        <v>0</v>
      </c>
      <c r="C33" s="57">
        <v>0</v>
      </c>
      <c r="D33" s="57">
        <v>0</v>
      </c>
      <c r="E33" s="57">
        <v>1000</v>
      </c>
      <c r="F33" s="57">
        <v>1000</v>
      </c>
      <c r="G33" s="57">
        <v>0</v>
      </c>
      <c r="H33" s="57">
        <v>0</v>
      </c>
      <c r="I33" s="57">
        <v>0</v>
      </c>
      <c r="J33" s="57">
        <v>2500</v>
      </c>
      <c r="K33" s="57">
        <v>0</v>
      </c>
      <c r="L33" s="57">
        <v>0</v>
      </c>
      <c r="M33" s="57">
        <v>0</v>
      </c>
      <c r="N33" s="61">
        <f>SUM(B33:M33)</f>
        <v>4500</v>
      </c>
    </row>
    <row r="34" spans="1:14" x14ac:dyDescent="0.3">
      <c r="A34" s="56" t="s">
        <v>59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61">
        <f>SUM(B34:M34)</f>
        <v>0</v>
      </c>
    </row>
    <row r="35" spans="1:14" x14ac:dyDescent="0.3">
      <c r="A35" s="56" t="s">
        <v>60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0">
        <f>SUM(B35:M35)</f>
        <v>0</v>
      </c>
    </row>
    <row r="36" spans="1:14" x14ac:dyDescent="0.3">
      <c r="A36" s="52" t="s">
        <v>61</v>
      </c>
      <c r="B36" s="57">
        <f t="shared" ref="B36:M36" si="3">SUM(B31:B35)</f>
        <v>0</v>
      </c>
      <c r="C36" s="57">
        <f t="shared" si="3"/>
        <v>0</v>
      </c>
      <c r="D36" s="57">
        <f t="shared" si="3"/>
        <v>0</v>
      </c>
      <c r="E36" s="57">
        <f t="shared" si="3"/>
        <v>1000</v>
      </c>
      <c r="F36" s="57">
        <f t="shared" si="3"/>
        <v>1000</v>
      </c>
      <c r="G36" s="57">
        <f t="shared" si="3"/>
        <v>1800</v>
      </c>
      <c r="H36" s="57">
        <f t="shared" si="3"/>
        <v>0</v>
      </c>
      <c r="I36" s="57">
        <f t="shared" si="3"/>
        <v>0</v>
      </c>
      <c r="J36" s="57">
        <f t="shared" si="3"/>
        <v>2500</v>
      </c>
      <c r="K36" s="57">
        <f t="shared" si="3"/>
        <v>1800</v>
      </c>
      <c r="L36" s="57">
        <f t="shared" si="3"/>
        <v>0</v>
      </c>
      <c r="M36" s="57">
        <f t="shared" si="3"/>
        <v>0</v>
      </c>
      <c r="N36" s="61">
        <f>SUM(N31:N35)</f>
        <v>8100</v>
      </c>
    </row>
    <row r="37" spans="1:14" x14ac:dyDescent="0.3">
      <c r="A37" s="62" t="s">
        <v>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x14ac:dyDescent="0.3">
      <c r="A38" s="56" t="s">
        <v>62</v>
      </c>
      <c r="B38" s="57">
        <v>0</v>
      </c>
      <c r="C38" s="57">
        <v>0</v>
      </c>
      <c r="D38" s="57">
        <v>0</v>
      </c>
      <c r="E38" s="57">
        <v>20</v>
      </c>
      <c r="F38" s="57">
        <v>20</v>
      </c>
      <c r="G38" s="57">
        <v>20</v>
      </c>
      <c r="H38" s="57">
        <v>20</v>
      </c>
      <c r="I38" s="57">
        <v>20</v>
      </c>
      <c r="J38" s="57">
        <v>20</v>
      </c>
      <c r="K38" s="57">
        <v>20</v>
      </c>
      <c r="L38" s="57">
        <v>20</v>
      </c>
      <c r="M38" s="57">
        <v>20</v>
      </c>
      <c r="N38" s="58">
        <f t="shared" ref="N38:N44" si="4">SUM(B38:M38)</f>
        <v>180</v>
      </c>
    </row>
    <row r="39" spans="1:14" x14ac:dyDescent="0.3">
      <c r="A39" s="56" t="s">
        <v>63</v>
      </c>
      <c r="B39" s="57">
        <v>0</v>
      </c>
      <c r="C39" s="57">
        <v>0</v>
      </c>
      <c r="D39" s="57">
        <v>0</v>
      </c>
      <c r="E39" s="57">
        <v>40</v>
      </c>
      <c r="F39" s="57">
        <v>40</v>
      </c>
      <c r="G39" s="57">
        <v>40</v>
      </c>
      <c r="H39" s="57">
        <v>40</v>
      </c>
      <c r="I39" s="57">
        <v>40</v>
      </c>
      <c r="J39" s="57">
        <v>40</v>
      </c>
      <c r="K39" s="57">
        <v>40</v>
      </c>
      <c r="L39" s="57">
        <v>40</v>
      </c>
      <c r="M39" s="57">
        <v>40</v>
      </c>
      <c r="N39" s="58">
        <f t="shared" si="4"/>
        <v>360</v>
      </c>
    </row>
    <row r="40" spans="1:14" x14ac:dyDescent="0.3">
      <c r="A40" s="56" t="s">
        <v>64</v>
      </c>
      <c r="B40" s="57">
        <v>0</v>
      </c>
      <c r="C40" s="57">
        <v>0</v>
      </c>
      <c r="D40" s="57">
        <v>0</v>
      </c>
      <c r="E40" s="57">
        <v>400</v>
      </c>
      <c r="F40" s="57">
        <v>400</v>
      </c>
      <c r="G40" s="57">
        <v>400</v>
      </c>
      <c r="H40" s="57">
        <v>400</v>
      </c>
      <c r="I40" s="57">
        <v>400</v>
      </c>
      <c r="J40" s="57">
        <v>400</v>
      </c>
      <c r="K40" s="57">
        <v>400</v>
      </c>
      <c r="L40" s="57">
        <v>400</v>
      </c>
      <c r="M40" s="57">
        <v>400</v>
      </c>
      <c r="N40" s="58">
        <f t="shared" si="4"/>
        <v>3600</v>
      </c>
    </row>
    <row r="41" spans="1:14" x14ac:dyDescent="0.3">
      <c r="A41" s="56" t="s">
        <v>65</v>
      </c>
      <c r="B41" s="57">
        <v>0</v>
      </c>
      <c r="C41" s="57">
        <v>0</v>
      </c>
      <c r="D41" s="57">
        <v>0</v>
      </c>
      <c r="E41" s="57">
        <v>5</v>
      </c>
      <c r="F41" s="57">
        <v>5</v>
      </c>
      <c r="G41" s="57">
        <v>5</v>
      </c>
      <c r="H41" s="57">
        <v>5</v>
      </c>
      <c r="I41" s="57">
        <v>5</v>
      </c>
      <c r="J41" s="57">
        <v>5</v>
      </c>
      <c r="K41" s="57">
        <v>5</v>
      </c>
      <c r="L41" s="57">
        <v>5</v>
      </c>
      <c r="M41" s="57">
        <v>5</v>
      </c>
      <c r="N41" s="58">
        <f t="shared" si="4"/>
        <v>45</v>
      </c>
    </row>
    <row r="42" spans="1:14" x14ac:dyDescent="0.3">
      <c r="A42" s="56" t="s">
        <v>22</v>
      </c>
      <c r="B42" s="57">
        <v>0</v>
      </c>
      <c r="C42" s="57">
        <v>0</v>
      </c>
      <c r="D42" s="57">
        <v>0</v>
      </c>
      <c r="E42" s="57">
        <v>20</v>
      </c>
      <c r="F42" s="57">
        <v>20</v>
      </c>
      <c r="G42" s="57">
        <v>20</v>
      </c>
      <c r="H42" s="57">
        <v>20</v>
      </c>
      <c r="I42" s="57">
        <v>20</v>
      </c>
      <c r="J42" s="57">
        <v>20</v>
      </c>
      <c r="K42" s="57">
        <v>20</v>
      </c>
      <c r="L42" s="57">
        <v>20</v>
      </c>
      <c r="M42" s="57">
        <v>20</v>
      </c>
      <c r="N42" s="58">
        <f t="shared" si="4"/>
        <v>180</v>
      </c>
    </row>
    <row r="43" spans="1:14" x14ac:dyDescent="0.3">
      <c r="A43" s="56" t="s">
        <v>23</v>
      </c>
      <c r="B43" s="57">
        <v>0</v>
      </c>
      <c r="C43" s="57">
        <v>0</v>
      </c>
      <c r="D43" s="57">
        <v>0</v>
      </c>
      <c r="E43" s="57">
        <v>600</v>
      </c>
      <c r="F43" s="57">
        <v>600</v>
      </c>
      <c r="G43" s="57">
        <v>600</v>
      </c>
      <c r="H43" s="57">
        <v>600</v>
      </c>
      <c r="I43" s="57">
        <v>600</v>
      </c>
      <c r="J43" s="57">
        <v>600</v>
      </c>
      <c r="K43" s="57">
        <v>600</v>
      </c>
      <c r="L43" s="57">
        <v>600</v>
      </c>
      <c r="M43" s="57">
        <v>600</v>
      </c>
      <c r="N43" s="58">
        <f t="shared" si="4"/>
        <v>5400</v>
      </c>
    </row>
    <row r="44" spans="1:14" x14ac:dyDescent="0.3">
      <c r="A44" s="56" t="s">
        <v>24</v>
      </c>
      <c r="B44" s="59">
        <v>0</v>
      </c>
      <c r="C44" s="59">
        <v>0</v>
      </c>
      <c r="D44" s="59">
        <v>0</v>
      </c>
      <c r="E44" s="59">
        <v>4200</v>
      </c>
      <c r="F44" s="59">
        <v>4200</v>
      </c>
      <c r="G44" s="59">
        <v>4200</v>
      </c>
      <c r="H44" s="59">
        <v>4200</v>
      </c>
      <c r="I44" s="59">
        <v>4200</v>
      </c>
      <c r="J44" s="59">
        <v>4200</v>
      </c>
      <c r="K44" s="59">
        <v>4200</v>
      </c>
      <c r="L44" s="59">
        <v>4200</v>
      </c>
      <c r="M44" s="59">
        <v>4200</v>
      </c>
      <c r="N44" s="60">
        <f t="shared" si="4"/>
        <v>37800</v>
      </c>
    </row>
    <row r="45" spans="1:14" x14ac:dyDescent="0.3">
      <c r="A45" s="52" t="s">
        <v>25</v>
      </c>
      <c r="B45" s="57">
        <f t="shared" ref="B45:M45" si="5">SUM(B38:B44)</f>
        <v>0</v>
      </c>
      <c r="C45" s="57">
        <f t="shared" si="5"/>
        <v>0</v>
      </c>
      <c r="D45" s="57">
        <f t="shared" si="5"/>
        <v>0</v>
      </c>
      <c r="E45" s="57">
        <f t="shared" si="5"/>
        <v>5285</v>
      </c>
      <c r="F45" s="57">
        <f t="shared" si="5"/>
        <v>5285</v>
      </c>
      <c r="G45" s="57">
        <f t="shared" si="5"/>
        <v>5285</v>
      </c>
      <c r="H45" s="57">
        <f t="shared" si="5"/>
        <v>5285</v>
      </c>
      <c r="I45" s="57">
        <f t="shared" si="5"/>
        <v>5285</v>
      </c>
      <c r="J45" s="57">
        <f t="shared" si="5"/>
        <v>5285</v>
      </c>
      <c r="K45" s="57">
        <f t="shared" si="5"/>
        <v>5285</v>
      </c>
      <c r="L45" s="57">
        <f t="shared" si="5"/>
        <v>5285</v>
      </c>
      <c r="M45" s="57">
        <f t="shared" si="5"/>
        <v>5285</v>
      </c>
      <c r="N45" s="61">
        <f>SUM(N38:N44)</f>
        <v>47565</v>
      </c>
    </row>
    <row r="46" spans="1:14" x14ac:dyDescent="0.3">
      <c r="A46" s="62" t="s">
        <v>26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5"/>
    </row>
    <row r="47" spans="1:14" x14ac:dyDescent="0.3">
      <c r="A47" s="56" t="s">
        <v>27</v>
      </c>
      <c r="B47" s="57">
        <v>0</v>
      </c>
      <c r="C47" s="57">
        <v>0</v>
      </c>
      <c r="D47" s="57">
        <v>0</v>
      </c>
      <c r="E47" s="57">
        <v>50</v>
      </c>
      <c r="F47" s="57">
        <v>50</v>
      </c>
      <c r="G47" s="57">
        <v>50</v>
      </c>
      <c r="H47" s="57">
        <v>50</v>
      </c>
      <c r="I47" s="57">
        <v>50</v>
      </c>
      <c r="J47" s="57">
        <v>50</v>
      </c>
      <c r="K47" s="57">
        <v>50</v>
      </c>
      <c r="L47" s="57">
        <v>50</v>
      </c>
      <c r="M47" s="57">
        <v>50</v>
      </c>
      <c r="N47" s="61">
        <f>SUM(B47:M47)</f>
        <v>450</v>
      </c>
    </row>
    <row r="48" spans="1:14" x14ac:dyDescent="0.3">
      <c r="A48" s="56" t="s">
        <v>66</v>
      </c>
      <c r="B48" s="59">
        <v>0</v>
      </c>
      <c r="C48" s="59">
        <v>0</v>
      </c>
      <c r="D48" s="59">
        <v>0</v>
      </c>
      <c r="E48" s="59">
        <v>10</v>
      </c>
      <c r="F48" s="59">
        <v>10</v>
      </c>
      <c r="G48" s="59">
        <v>10</v>
      </c>
      <c r="H48" s="59">
        <v>10</v>
      </c>
      <c r="I48" s="59">
        <v>10</v>
      </c>
      <c r="J48" s="59">
        <v>10</v>
      </c>
      <c r="K48" s="59">
        <v>10</v>
      </c>
      <c r="L48" s="59">
        <v>10</v>
      </c>
      <c r="M48" s="59">
        <v>10</v>
      </c>
      <c r="N48" s="60">
        <f>SUM(E48:M48)</f>
        <v>90</v>
      </c>
    </row>
    <row r="49" spans="1:14" x14ac:dyDescent="0.3">
      <c r="A49" s="66" t="s">
        <v>28</v>
      </c>
      <c r="B49" s="57">
        <f t="shared" ref="B49:M49" si="6">SUM(B47:B48)</f>
        <v>0</v>
      </c>
      <c r="C49" s="57">
        <f t="shared" si="6"/>
        <v>0</v>
      </c>
      <c r="D49" s="57">
        <f t="shared" si="6"/>
        <v>0</v>
      </c>
      <c r="E49" s="57">
        <f t="shared" si="6"/>
        <v>60</v>
      </c>
      <c r="F49" s="57">
        <f t="shared" si="6"/>
        <v>60</v>
      </c>
      <c r="G49" s="57">
        <f t="shared" si="6"/>
        <v>60</v>
      </c>
      <c r="H49" s="57">
        <f t="shared" si="6"/>
        <v>60</v>
      </c>
      <c r="I49" s="57">
        <f t="shared" si="6"/>
        <v>60</v>
      </c>
      <c r="J49" s="57">
        <f t="shared" si="6"/>
        <v>60</v>
      </c>
      <c r="K49" s="57">
        <f t="shared" si="6"/>
        <v>60</v>
      </c>
      <c r="L49" s="57">
        <f t="shared" si="6"/>
        <v>60</v>
      </c>
      <c r="M49" s="57">
        <f t="shared" si="6"/>
        <v>60</v>
      </c>
      <c r="N49" s="61">
        <f>SUM(N47:N48)</f>
        <v>540</v>
      </c>
    </row>
    <row r="50" spans="1:14" x14ac:dyDescent="0.3">
      <c r="A50" s="62" t="s">
        <v>29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x14ac:dyDescent="0.3">
      <c r="A51" s="56" t="s">
        <v>30</v>
      </c>
      <c r="B51" s="57">
        <v>0</v>
      </c>
      <c r="C51" s="57">
        <v>0</v>
      </c>
      <c r="D51" s="57">
        <v>0</v>
      </c>
      <c r="E51" s="57">
        <v>500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500</v>
      </c>
      <c r="L51" s="57">
        <v>0</v>
      </c>
      <c r="M51" s="57">
        <v>0</v>
      </c>
      <c r="N51" s="61">
        <f>SUM(B51:M51)</f>
        <v>1000</v>
      </c>
    </row>
    <row r="52" spans="1:14" x14ac:dyDescent="0.3">
      <c r="A52" s="56" t="s">
        <v>31</v>
      </c>
      <c r="B52" s="57">
        <v>0</v>
      </c>
      <c r="C52" s="57">
        <v>0</v>
      </c>
      <c r="D52" s="57">
        <v>0</v>
      </c>
      <c r="E52" s="57">
        <v>25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25</v>
      </c>
      <c r="L52" s="57">
        <v>0</v>
      </c>
      <c r="M52" s="57">
        <v>0</v>
      </c>
      <c r="N52" s="61">
        <f>SUM(B52:M52)</f>
        <v>50</v>
      </c>
    </row>
    <row r="53" spans="1:14" x14ac:dyDescent="0.3">
      <c r="A53" s="56" t="s">
        <v>32</v>
      </c>
      <c r="B53" s="57">
        <v>0</v>
      </c>
      <c r="C53" s="57">
        <v>0</v>
      </c>
      <c r="D53" s="57">
        <v>0</v>
      </c>
      <c r="E53" s="57">
        <v>300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300</v>
      </c>
      <c r="L53" s="57">
        <v>0</v>
      </c>
      <c r="M53" s="57">
        <v>0</v>
      </c>
      <c r="N53" s="61">
        <f>SUM(B53:M53)</f>
        <v>600</v>
      </c>
    </row>
    <row r="54" spans="1:14" x14ac:dyDescent="0.3">
      <c r="A54" s="56" t="s">
        <v>67</v>
      </c>
      <c r="B54" s="57">
        <v>0</v>
      </c>
      <c r="C54" s="57">
        <v>0</v>
      </c>
      <c r="D54" s="57">
        <v>0</v>
      </c>
      <c r="E54" s="57">
        <v>200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200</v>
      </c>
      <c r="L54" s="57">
        <v>0</v>
      </c>
      <c r="M54" s="57">
        <v>0</v>
      </c>
      <c r="N54" s="61">
        <f>SUM(B54:M54)</f>
        <v>400</v>
      </c>
    </row>
    <row r="55" spans="1:14" x14ac:dyDescent="0.3">
      <c r="A55" s="56" t="s">
        <v>33</v>
      </c>
      <c r="B55" s="59">
        <v>0</v>
      </c>
      <c r="C55" s="59">
        <v>0</v>
      </c>
      <c r="D55" s="59">
        <v>0</v>
      </c>
      <c r="E55" s="59">
        <v>100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100</v>
      </c>
      <c r="L55" s="59">
        <v>0</v>
      </c>
      <c r="M55" s="59">
        <v>0</v>
      </c>
      <c r="N55" s="60">
        <f>SUM(B55:M55)</f>
        <v>200</v>
      </c>
    </row>
    <row r="56" spans="1:14" x14ac:dyDescent="0.3">
      <c r="A56" s="52" t="s">
        <v>34</v>
      </c>
      <c r="B56" s="57">
        <f t="shared" ref="B56:M56" si="7">SUM(B51:B55)</f>
        <v>0</v>
      </c>
      <c r="C56" s="57">
        <f t="shared" si="7"/>
        <v>0</v>
      </c>
      <c r="D56" s="57">
        <f t="shared" si="7"/>
        <v>0</v>
      </c>
      <c r="E56" s="57">
        <f t="shared" si="7"/>
        <v>1125</v>
      </c>
      <c r="F56" s="57">
        <f t="shared" si="7"/>
        <v>0</v>
      </c>
      <c r="G56" s="57">
        <f t="shared" si="7"/>
        <v>0</v>
      </c>
      <c r="H56" s="57">
        <f t="shared" si="7"/>
        <v>0</v>
      </c>
      <c r="I56" s="57">
        <f t="shared" si="7"/>
        <v>0</v>
      </c>
      <c r="J56" s="57">
        <f t="shared" si="7"/>
        <v>0</v>
      </c>
      <c r="K56" s="57">
        <f t="shared" si="7"/>
        <v>1125</v>
      </c>
      <c r="L56" s="57">
        <f t="shared" si="7"/>
        <v>0</v>
      </c>
      <c r="M56" s="57">
        <f t="shared" si="7"/>
        <v>0</v>
      </c>
      <c r="N56" s="61">
        <f>SUM(N51:N55)</f>
        <v>2250</v>
      </c>
    </row>
    <row r="57" spans="1:14" x14ac:dyDescent="0.3">
      <c r="A57" s="67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x14ac:dyDescent="0.3">
      <c r="A58" s="52" t="s">
        <v>35</v>
      </c>
      <c r="B58" s="58">
        <f>B56+B49+B45+B36+B29</f>
        <v>0</v>
      </c>
      <c r="C58" s="58">
        <f>C56+C49+C45+C36+C29</f>
        <v>0</v>
      </c>
      <c r="D58" s="58">
        <f t="shared" ref="D58:M58" si="8">D56+D49+D45+D36+D29</f>
        <v>0</v>
      </c>
      <c r="E58" s="58">
        <f t="shared" si="8"/>
        <v>8800</v>
      </c>
      <c r="F58" s="58">
        <f t="shared" si="8"/>
        <v>6475</v>
      </c>
      <c r="G58" s="58">
        <f t="shared" si="8"/>
        <v>37275</v>
      </c>
      <c r="H58" s="58">
        <f t="shared" si="8"/>
        <v>5475</v>
      </c>
      <c r="I58" s="58">
        <f t="shared" si="8"/>
        <v>5475</v>
      </c>
      <c r="J58" s="58">
        <f t="shared" si="8"/>
        <v>7975</v>
      </c>
      <c r="K58" s="58">
        <f t="shared" si="8"/>
        <v>28400</v>
      </c>
      <c r="L58" s="58">
        <f t="shared" si="8"/>
        <v>5475</v>
      </c>
      <c r="M58" s="58">
        <f t="shared" si="8"/>
        <v>5475</v>
      </c>
      <c r="N58" s="58">
        <f>N56+N49+N45+N36+N29</f>
        <v>110825</v>
      </c>
    </row>
    <row r="59" spans="1:14" ht="16.2" thickBot="1" x14ac:dyDescent="0.35">
      <c r="A59" s="68" t="s">
        <v>36</v>
      </c>
      <c r="B59" s="69">
        <f t="shared" ref="B59:M59" si="9">+B11-B58</f>
        <v>0</v>
      </c>
      <c r="C59" s="69">
        <f t="shared" si="9"/>
        <v>0</v>
      </c>
      <c r="D59" s="69">
        <f t="shared" si="9"/>
        <v>0</v>
      </c>
      <c r="E59" s="69">
        <f t="shared" si="9"/>
        <v>-8800</v>
      </c>
      <c r="F59" s="69">
        <f t="shared" si="9"/>
        <v>-6475</v>
      </c>
      <c r="G59" s="69">
        <f t="shared" si="9"/>
        <v>12725</v>
      </c>
      <c r="H59" s="69">
        <f t="shared" si="9"/>
        <v>4525</v>
      </c>
      <c r="I59" s="69">
        <f t="shared" si="9"/>
        <v>-5475</v>
      </c>
      <c r="J59" s="69">
        <f t="shared" si="9"/>
        <v>-7975</v>
      </c>
      <c r="K59" s="69">
        <f t="shared" si="9"/>
        <v>1600</v>
      </c>
      <c r="L59" s="69">
        <f t="shared" si="9"/>
        <v>14525</v>
      </c>
      <c r="M59" s="69">
        <f t="shared" si="9"/>
        <v>34525</v>
      </c>
      <c r="N59" s="69">
        <f>SUM(B59:M59)</f>
        <v>39175</v>
      </c>
    </row>
    <row r="60" spans="1:14" ht="16.2" thickTop="1" x14ac:dyDescent="0.3">
      <c r="A60" s="6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1"/>
    </row>
    <row r="61" spans="1:14" x14ac:dyDescent="0.3">
      <c r="A61" s="52" t="s">
        <v>37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</row>
    <row r="62" spans="1:14" x14ac:dyDescent="0.3">
      <c r="A62" s="56" t="s">
        <v>38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60">
        <f>SUM(B62:M62)</f>
        <v>0</v>
      </c>
    </row>
    <row r="63" spans="1:14" x14ac:dyDescent="0.3">
      <c r="A63" s="52" t="s">
        <v>39</v>
      </c>
      <c r="B63" s="70">
        <f t="shared" ref="B63:M63" si="10">SUM(B62)</f>
        <v>0</v>
      </c>
      <c r="C63" s="70">
        <f t="shared" si="10"/>
        <v>0</v>
      </c>
      <c r="D63" s="70">
        <f t="shared" si="10"/>
        <v>0</v>
      </c>
      <c r="E63" s="70">
        <f t="shared" si="10"/>
        <v>0</v>
      </c>
      <c r="F63" s="70">
        <f t="shared" si="10"/>
        <v>0</v>
      </c>
      <c r="G63" s="70">
        <f t="shared" si="10"/>
        <v>0</v>
      </c>
      <c r="H63" s="70">
        <f t="shared" si="10"/>
        <v>0</v>
      </c>
      <c r="I63" s="70">
        <f t="shared" si="10"/>
        <v>0</v>
      </c>
      <c r="J63" s="70">
        <f t="shared" si="10"/>
        <v>0</v>
      </c>
      <c r="K63" s="70">
        <f t="shared" si="10"/>
        <v>0</v>
      </c>
      <c r="L63" s="70">
        <f t="shared" si="10"/>
        <v>0</v>
      </c>
      <c r="M63" s="70">
        <f t="shared" si="10"/>
        <v>0</v>
      </c>
      <c r="N63" s="58">
        <f>SUM(B63:M63)</f>
        <v>0</v>
      </c>
    </row>
    <row r="64" spans="1:14" x14ac:dyDescent="0.3">
      <c r="A64" s="56" t="s">
        <v>68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58">
        <f>SUM(B64:M64)</f>
        <v>0</v>
      </c>
    </row>
    <row r="65" spans="1:14" ht="16.2" thickBot="1" x14ac:dyDescent="0.35">
      <c r="A65" s="52" t="s">
        <v>40</v>
      </c>
      <c r="B65" s="71">
        <f>B59-B62+B64</f>
        <v>0</v>
      </c>
      <c r="C65" s="71">
        <f t="shared" ref="C65:M65" si="11">C59-C62+C64</f>
        <v>0</v>
      </c>
      <c r="D65" s="71">
        <f t="shared" si="11"/>
        <v>0</v>
      </c>
      <c r="E65" s="71">
        <f t="shared" si="11"/>
        <v>-8800</v>
      </c>
      <c r="F65" s="71">
        <f t="shared" si="11"/>
        <v>-6475</v>
      </c>
      <c r="G65" s="71">
        <f t="shared" si="11"/>
        <v>12725</v>
      </c>
      <c r="H65" s="71">
        <f t="shared" si="11"/>
        <v>4525</v>
      </c>
      <c r="I65" s="71">
        <f t="shared" si="11"/>
        <v>-5475</v>
      </c>
      <c r="J65" s="71">
        <f t="shared" si="11"/>
        <v>-7975</v>
      </c>
      <c r="K65" s="71">
        <f t="shared" si="11"/>
        <v>1600</v>
      </c>
      <c r="L65" s="71">
        <f t="shared" si="11"/>
        <v>14525</v>
      </c>
      <c r="M65" s="71">
        <f t="shared" si="11"/>
        <v>34525</v>
      </c>
      <c r="N65" s="71">
        <f>SUM(B65:M65)</f>
        <v>39175</v>
      </c>
    </row>
    <row r="66" spans="1:14" ht="16.2" thickTop="1" x14ac:dyDescent="0.3"/>
  </sheetData>
  <mergeCells count="1">
    <mergeCell ref="B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660-4476-3C45-8AE1-26976254F14C}">
  <dimension ref="A1:N66"/>
  <sheetViews>
    <sheetView workbookViewId="0">
      <selection activeCell="P15" sqref="P15"/>
    </sheetView>
  </sheetViews>
  <sheetFormatPr defaultColWidth="11.19921875" defaultRowHeight="15.6" x14ac:dyDescent="0.3"/>
  <cols>
    <col min="1" max="1" width="23.296875" customWidth="1"/>
  </cols>
  <sheetData>
    <row r="1" spans="1:14" ht="18" x14ac:dyDescent="0.35">
      <c r="A1" s="44" t="s">
        <v>0</v>
      </c>
      <c r="N1" s="45"/>
    </row>
    <row r="2" spans="1:14" x14ac:dyDescent="0.3">
      <c r="A2" s="46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x14ac:dyDescent="0.3">
      <c r="A3" s="46" t="s">
        <v>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6.2" thickBot="1" x14ac:dyDescent="0.35">
      <c r="A4" s="50"/>
      <c r="B4" s="51">
        <v>44197</v>
      </c>
      <c r="C4" s="51">
        <v>44228</v>
      </c>
      <c r="D4" s="51">
        <v>44256</v>
      </c>
      <c r="E4" s="51">
        <v>44287</v>
      </c>
      <c r="F4" s="51">
        <v>44317</v>
      </c>
      <c r="G4" s="51">
        <v>44348</v>
      </c>
      <c r="H4" s="51">
        <v>44378</v>
      </c>
      <c r="I4" s="51">
        <v>44409</v>
      </c>
      <c r="J4" s="51">
        <v>44440</v>
      </c>
      <c r="K4" s="51">
        <v>44470</v>
      </c>
      <c r="L4" s="51">
        <v>44501</v>
      </c>
      <c r="M4" s="51">
        <v>44531</v>
      </c>
      <c r="N4" s="51" t="s">
        <v>70</v>
      </c>
    </row>
    <row r="5" spans="1:14" x14ac:dyDescent="0.3">
      <c r="A5" s="52"/>
      <c r="B5" s="53" t="s">
        <v>2</v>
      </c>
      <c r="C5" s="53" t="s">
        <v>2</v>
      </c>
      <c r="D5" s="53" t="s">
        <v>2</v>
      </c>
      <c r="E5" s="53" t="s">
        <v>2</v>
      </c>
      <c r="F5" s="53" t="s">
        <v>2</v>
      </c>
      <c r="G5" s="53" t="s">
        <v>2</v>
      </c>
      <c r="H5" s="53" t="s">
        <v>2</v>
      </c>
      <c r="I5" s="53" t="s">
        <v>2</v>
      </c>
      <c r="J5" s="53" t="s">
        <v>2</v>
      </c>
      <c r="K5" s="53" t="s">
        <v>2</v>
      </c>
      <c r="L5" s="53" t="s">
        <v>2</v>
      </c>
      <c r="M5" s="53" t="s">
        <v>2</v>
      </c>
      <c r="N5" s="53" t="s">
        <v>2</v>
      </c>
    </row>
    <row r="6" spans="1:14" ht="16.2" thickBot="1" x14ac:dyDescent="0.35">
      <c r="A6" s="54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55"/>
    </row>
    <row r="7" spans="1:14" ht="16.2" thickTop="1" x14ac:dyDescent="0.3">
      <c r="A7" s="56" t="s">
        <v>4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f>SUM(B7:M7)</f>
        <v>0</v>
      </c>
    </row>
    <row r="8" spans="1:14" x14ac:dyDescent="0.3">
      <c r="A8" s="5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f>SUM(B8:M8)</f>
        <v>0</v>
      </c>
    </row>
    <row r="9" spans="1:14" x14ac:dyDescent="0.3">
      <c r="A9" s="56" t="s">
        <v>50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f>SUM(B9:M9)</f>
        <v>0</v>
      </c>
    </row>
    <row r="10" spans="1:14" x14ac:dyDescent="0.3">
      <c r="A10" s="56" t="s">
        <v>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40000</v>
      </c>
      <c r="H10" s="57">
        <v>5000</v>
      </c>
      <c r="I10" s="57">
        <v>0</v>
      </c>
      <c r="J10" s="57">
        <v>0</v>
      </c>
      <c r="K10" s="57">
        <v>30000</v>
      </c>
      <c r="L10" s="57">
        <v>20000</v>
      </c>
      <c r="M10" s="57">
        <v>40000</v>
      </c>
      <c r="N10" s="58">
        <f>SUM(B10:M10)</f>
        <v>135000</v>
      </c>
    </row>
    <row r="11" spans="1:14" x14ac:dyDescent="0.3">
      <c r="A11" s="52" t="s">
        <v>8</v>
      </c>
      <c r="B11" s="61">
        <f t="shared" ref="B11:J11" si="0">SUM(B7:B10)</f>
        <v>0</v>
      </c>
      <c r="C11" s="61">
        <f t="shared" si="0"/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40000</v>
      </c>
      <c r="H11" s="61">
        <f t="shared" si="0"/>
        <v>5000</v>
      </c>
      <c r="I11" s="61">
        <f t="shared" si="0"/>
        <v>0</v>
      </c>
      <c r="J11" s="61">
        <f t="shared" si="0"/>
        <v>0</v>
      </c>
      <c r="K11" s="61">
        <v>30000</v>
      </c>
      <c r="L11" s="61">
        <f>SUM(L7:L10)</f>
        <v>20000</v>
      </c>
      <c r="M11" s="61">
        <f>SUM(M7:M10)</f>
        <v>40000</v>
      </c>
      <c r="N11" s="58">
        <f>SUM(N7:N10)</f>
        <v>135000</v>
      </c>
    </row>
    <row r="12" spans="1:14" x14ac:dyDescent="0.3">
      <c r="A12" s="62" t="s">
        <v>9</v>
      </c>
      <c r="B12" s="63"/>
      <c r="C12" s="63"/>
      <c r="D12" s="63"/>
      <c r="E12" s="63"/>
      <c r="F12" s="63"/>
      <c r="G12" s="63"/>
      <c r="H12" s="63"/>
      <c r="I12" s="55">
        <f>SUM(I7:I11)</f>
        <v>0</v>
      </c>
      <c r="J12" s="63"/>
      <c r="K12" s="63"/>
      <c r="L12" s="63"/>
      <c r="M12" s="63"/>
      <c r="N12" s="63"/>
    </row>
    <row r="13" spans="1:14" x14ac:dyDescent="0.3">
      <c r="A13" s="64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3">
      <c r="A14" s="56" t="s">
        <v>11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61">
        <f t="shared" ref="N14:N28" si="1">SUM(B14:M14)</f>
        <v>0</v>
      </c>
    </row>
    <row r="15" spans="1:14" x14ac:dyDescent="0.3">
      <c r="A15" s="56" t="s">
        <v>12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61">
        <f t="shared" si="1"/>
        <v>0</v>
      </c>
    </row>
    <row r="16" spans="1:14" x14ac:dyDescent="0.3">
      <c r="A16" s="56" t="s">
        <v>51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1">
        <f t="shared" si="1"/>
        <v>0</v>
      </c>
    </row>
    <row r="17" spans="1:14" x14ac:dyDescent="0.3">
      <c r="A17" s="56" t="s">
        <v>13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50</v>
      </c>
      <c r="H17" s="57">
        <v>50</v>
      </c>
      <c r="I17" s="57">
        <v>50</v>
      </c>
      <c r="J17" s="57">
        <v>50</v>
      </c>
      <c r="K17" s="57">
        <v>50</v>
      </c>
      <c r="L17" s="57">
        <v>50</v>
      </c>
      <c r="M17" s="57">
        <v>50</v>
      </c>
      <c r="N17" s="61">
        <f t="shared" si="1"/>
        <v>350</v>
      </c>
    </row>
    <row r="18" spans="1:14" x14ac:dyDescent="0.3">
      <c r="A18" s="56" t="s">
        <v>52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61">
        <f t="shared" si="1"/>
        <v>0</v>
      </c>
    </row>
    <row r="19" spans="1:14" x14ac:dyDescent="0.3">
      <c r="A19" s="56" t="s">
        <v>75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30000</v>
      </c>
      <c r="H19" s="57">
        <v>0</v>
      </c>
      <c r="I19" s="57">
        <v>0</v>
      </c>
      <c r="J19" s="57">
        <v>0</v>
      </c>
      <c r="K19" s="57">
        <v>10000</v>
      </c>
      <c r="L19" s="57">
        <v>0</v>
      </c>
      <c r="M19" s="57">
        <v>0</v>
      </c>
      <c r="N19" s="61">
        <f t="shared" si="1"/>
        <v>40000</v>
      </c>
    </row>
    <row r="20" spans="1:14" x14ac:dyDescent="0.3">
      <c r="A20" s="56" t="s">
        <v>73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1200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65">
        <f t="shared" si="1"/>
        <v>1200</v>
      </c>
    </row>
    <row r="21" spans="1:14" x14ac:dyDescent="0.3">
      <c r="A21" s="56" t="s">
        <v>14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20</v>
      </c>
      <c r="H21" s="57">
        <v>20</v>
      </c>
      <c r="I21" s="57">
        <v>20</v>
      </c>
      <c r="J21" s="57">
        <v>20</v>
      </c>
      <c r="K21" s="57">
        <v>20</v>
      </c>
      <c r="L21" s="57">
        <v>20</v>
      </c>
      <c r="M21" s="57">
        <v>20</v>
      </c>
      <c r="N21" s="61">
        <f t="shared" si="1"/>
        <v>140</v>
      </c>
    </row>
    <row r="22" spans="1:14" x14ac:dyDescent="0.3">
      <c r="A22" s="56" t="s">
        <v>15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61">
        <f t="shared" si="1"/>
        <v>0</v>
      </c>
    </row>
    <row r="23" spans="1:14" x14ac:dyDescent="0.3">
      <c r="A23" s="56" t="s">
        <v>53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61">
        <f t="shared" si="1"/>
        <v>0</v>
      </c>
    </row>
    <row r="24" spans="1:14" x14ac:dyDescent="0.3">
      <c r="A24" s="56" t="s">
        <v>16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10</v>
      </c>
      <c r="H24" s="57">
        <v>10</v>
      </c>
      <c r="I24" s="57">
        <v>10</v>
      </c>
      <c r="J24" s="57">
        <v>10</v>
      </c>
      <c r="K24" s="57">
        <v>10</v>
      </c>
      <c r="L24" s="57">
        <v>10</v>
      </c>
      <c r="M24" s="57">
        <v>10</v>
      </c>
      <c r="N24" s="61">
        <f t="shared" si="1"/>
        <v>70</v>
      </c>
    </row>
    <row r="25" spans="1:14" x14ac:dyDescent="0.3">
      <c r="A25" s="56" t="s">
        <v>17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50</v>
      </c>
      <c r="H25" s="57">
        <v>50</v>
      </c>
      <c r="I25" s="57">
        <v>50</v>
      </c>
      <c r="J25" s="57">
        <v>50</v>
      </c>
      <c r="K25" s="57">
        <v>50</v>
      </c>
      <c r="L25" s="57">
        <v>50</v>
      </c>
      <c r="M25" s="57">
        <v>50</v>
      </c>
      <c r="N25" s="61">
        <f t="shared" si="1"/>
        <v>350</v>
      </c>
    </row>
    <row r="26" spans="1:14" x14ac:dyDescent="0.3">
      <c r="A26" s="56" t="s">
        <v>18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61">
        <f t="shared" si="1"/>
        <v>0</v>
      </c>
    </row>
    <row r="27" spans="1:14" x14ac:dyDescent="0.3">
      <c r="A27" s="56" t="s">
        <v>54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61">
        <f t="shared" si="1"/>
        <v>0</v>
      </c>
    </row>
    <row r="28" spans="1:14" x14ac:dyDescent="0.3">
      <c r="A28" s="56" t="s">
        <v>55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>
        <f t="shared" si="1"/>
        <v>0</v>
      </c>
    </row>
    <row r="29" spans="1:14" x14ac:dyDescent="0.3">
      <c r="A29" s="52" t="s">
        <v>20</v>
      </c>
      <c r="B29" s="61">
        <f t="shared" ref="B29:M29" si="2">SUM(B14:B28)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31330</v>
      </c>
      <c r="H29" s="61">
        <f t="shared" si="2"/>
        <v>130</v>
      </c>
      <c r="I29" s="61">
        <f t="shared" si="2"/>
        <v>130</v>
      </c>
      <c r="J29" s="61">
        <f t="shared" si="2"/>
        <v>130</v>
      </c>
      <c r="K29" s="61">
        <f t="shared" si="2"/>
        <v>10130</v>
      </c>
      <c r="L29" s="61">
        <f t="shared" si="2"/>
        <v>130</v>
      </c>
      <c r="M29" s="61">
        <f t="shared" si="2"/>
        <v>130</v>
      </c>
      <c r="N29" s="61">
        <f>SUM(N13:N28)</f>
        <v>42110</v>
      </c>
    </row>
    <row r="30" spans="1:14" x14ac:dyDescent="0.3">
      <c r="A30" s="62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x14ac:dyDescent="0.3">
      <c r="A31" s="56" t="s">
        <v>72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1800</v>
      </c>
      <c r="H31" s="57">
        <v>0</v>
      </c>
      <c r="I31" s="57">
        <v>0</v>
      </c>
      <c r="J31" s="57">
        <v>0</v>
      </c>
      <c r="K31" s="57">
        <v>1800</v>
      </c>
      <c r="L31" s="57">
        <v>0</v>
      </c>
      <c r="M31" s="57">
        <v>0</v>
      </c>
      <c r="N31" s="61">
        <f>SUM(B31:M31)</f>
        <v>3600</v>
      </c>
    </row>
    <row r="32" spans="1:14" x14ac:dyDescent="0.3">
      <c r="A32" s="56" t="s">
        <v>57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61">
        <f>SUM(B32:M32)</f>
        <v>0</v>
      </c>
    </row>
    <row r="33" spans="1:14" x14ac:dyDescent="0.3">
      <c r="A33" s="56" t="s">
        <v>58</v>
      </c>
      <c r="B33" s="57">
        <v>0</v>
      </c>
      <c r="C33" s="57">
        <v>0</v>
      </c>
      <c r="D33" s="57">
        <v>0</v>
      </c>
      <c r="E33" s="57">
        <v>0</v>
      </c>
      <c r="F33" s="57">
        <v>1000</v>
      </c>
      <c r="G33" s="57">
        <v>0</v>
      </c>
      <c r="H33" s="57">
        <v>0</v>
      </c>
      <c r="I33" s="57">
        <v>0</v>
      </c>
      <c r="J33" s="57">
        <v>2500</v>
      </c>
      <c r="K33" s="57">
        <v>0</v>
      </c>
      <c r="L33" s="57">
        <v>0</v>
      </c>
      <c r="M33" s="57">
        <v>0</v>
      </c>
      <c r="N33" s="61">
        <f>SUM(B33:M33)</f>
        <v>3500</v>
      </c>
    </row>
    <row r="34" spans="1:14" x14ac:dyDescent="0.3">
      <c r="A34" s="56" t="s">
        <v>59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61">
        <f>SUM(B34:M34)</f>
        <v>0</v>
      </c>
    </row>
    <row r="35" spans="1:14" x14ac:dyDescent="0.3">
      <c r="A35" s="56" t="s">
        <v>60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0">
        <f>SUM(B35:M35)</f>
        <v>0</v>
      </c>
    </row>
    <row r="36" spans="1:14" x14ac:dyDescent="0.3">
      <c r="A36" s="52" t="s">
        <v>61</v>
      </c>
      <c r="B36" s="57">
        <f t="shared" ref="B36:M36" si="3">SUM(B31:B35)</f>
        <v>0</v>
      </c>
      <c r="C36" s="57">
        <f t="shared" si="3"/>
        <v>0</v>
      </c>
      <c r="D36" s="57">
        <f t="shared" si="3"/>
        <v>0</v>
      </c>
      <c r="E36" s="57">
        <f t="shared" si="3"/>
        <v>0</v>
      </c>
      <c r="F36" s="57">
        <f t="shared" si="3"/>
        <v>1000</v>
      </c>
      <c r="G36" s="57">
        <f t="shared" si="3"/>
        <v>1800</v>
      </c>
      <c r="H36" s="57">
        <f t="shared" si="3"/>
        <v>0</v>
      </c>
      <c r="I36" s="57">
        <f t="shared" si="3"/>
        <v>0</v>
      </c>
      <c r="J36" s="57">
        <f t="shared" si="3"/>
        <v>2500</v>
      </c>
      <c r="K36" s="57">
        <f t="shared" si="3"/>
        <v>1800</v>
      </c>
      <c r="L36" s="57">
        <f t="shared" si="3"/>
        <v>0</v>
      </c>
      <c r="M36" s="57">
        <f t="shared" si="3"/>
        <v>0</v>
      </c>
      <c r="N36" s="61">
        <f>SUM(N31:N35)</f>
        <v>7100</v>
      </c>
    </row>
    <row r="37" spans="1:14" x14ac:dyDescent="0.3">
      <c r="A37" s="62" t="s">
        <v>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x14ac:dyDescent="0.3">
      <c r="A38" s="56" t="s">
        <v>62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20</v>
      </c>
      <c r="I38" s="57">
        <v>20</v>
      </c>
      <c r="J38" s="57">
        <v>20</v>
      </c>
      <c r="K38" s="57">
        <v>20</v>
      </c>
      <c r="L38" s="57">
        <v>20</v>
      </c>
      <c r="M38" s="57">
        <v>20</v>
      </c>
      <c r="N38" s="58">
        <f t="shared" ref="N38:N44" si="4">SUM(B38:M38)</f>
        <v>120</v>
      </c>
    </row>
    <row r="39" spans="1:14" x14ac:dyDescent="0.3">
      <c r="A39" s="56" t="s">
        <v>63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40</v>
      </c>
      <c r="I39" s="57">
        <v>40</v>
      </c>
      <c r="J39" s="57">
        <v>40</v>
      </c>
      <c r="K39" s="57">
        <v>40</v>
      </c>
      <c r="L39" s="57">
        <v>40</v>
      </c>
      <c r="M39" s="57">
        <v>40</v>
      </c>
      <c r="N39" s="58">
        <f t="shared" si="4"/>
        <v>240</v>
      </c>
    </row>
    <row r="40" spans="1:14" x14ac:dyDescent="0.3">
      <c r="A40" s="56" t="s">
        <v>64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400</v>
      </c>
      <c r="I40" s="57">
        <v>400</v>
      </c>
      <c r="J40" s="57">
        <v>400</v>
      </c>
      <c r="K40" s="57">
        <v>400</v>
      </c>
      <c r="L40" s="57">
        <v>400</v>
      </c>
      <c r="M40" s="57">
        <v>400</v>
      </c>
      <c r="N40" s="58">
        <f t="shared" si="4"/>
        <v>2400</v>
      </c>
    </row>
    <row r="41" spans="1:14" x14ac:dyDescent="0.3">
      <c r="A41" s="56" t="s">
        <v>65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5</v>
      </c>
      <c r="I41" s="57">
        <v>5</v>
      </c>
      <c r="J41" s="57">
        <v>5</v>
      </c>
      <c r="K41" s="57">
        <v>5</v>
      </c>
      <c r="L41" s="57">
        <v>5</v>
      </c>
      <c r="M41" s="57">
        <v>5</v>
      </c>
      <c r="N41" s="58">
        <f t="shared" si="4"/>
        <v>30</v>
      </c>
    </row>
    <row r="42" spans="1:14" x14ac:dyDescent="0.3">
      <c r="A42" s="56" t="s">
        <v>22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20</v>
      </c>
      <c r="I42" s="57">
        <v>20</v>
      </c>
      <c r="J42" s="57">
        <v>20</v>
      </c>
      <c r="K42" s="57">
        <v>20</v>
      </c>
      <c r="L42" s="57">
        <v>20</v>
      </c>
      <c r="M42" s="57">
        <v>20</v>
      </c>
      <c r="N42" s="58">
        <f t="shared" si="4"/>
        <v>120</v>
      </c>
    </row>
    <row r="43" spans="1:14" x14ac:dyDescent="0.3">
      <c r="A43" s="56" t="s">
        <v>23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600</v>
      </c>
      <c r="I43" s="57">
        <v>600</v>
      </c>
      <c r="J43" s="57">
        <v>600</v>
      </c>
      <c r="K43" s="57">
        <v>600</v>
      </c>
      <c r="L43" s="57">
        <v>600</v>
      </c>
      <c r="M43" s="57">
        <v>600</v>
      </c>
      <c r="N43" s="58">
        <f t="shared" si="4"/>
        <v>3600</v>
      </c>
    </row>
    <row r="44" spans="1:14" x14ac:dyDescent="0.3">
      <c r="A44" s="56" t="s">
        <v>24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4200</v>
      </c>
      <c r="I44" s="59">
        <v>4200</v>
      </c>
      <c r="J44" s="59">
        <v>4200</v>
      </c>
      <c r="K44" s="59">
        <v>4200</v>
      </c>
      <c r="L44" s="59">
        <v>4200</v>
      </c>
      <c r="M44" s="59">
        <v>4200</v>
      </c>
      <c r="N44" s="60">
        <f t="shared" si="4"/>
        <v>25200</v>
      </c>
    </row>
    <row r="45" spans="1:14" x14ac:dyDescent="0.3">
      <c r="A45" s="52" t="s">
        <v>25</v>
      </c>
      <c r="B45" s="57">
        <f t="shared" ref="B45:M45" si="5">SUM(B38:B44)</f>
        <v>0</v>
      </c>
      <c r="C45" s="57">
        <f t="shared" si="5"/>
        <v>0</v>
      </c>
      <c r="D45" s="57">
        <f t="shared" si="5"/>
        <v>0</v>
      </c>
      <c r="E45" s="57">
        <f t="shared" si="5"/>
        <v>0</v>
      </c>
      <c r="F45" s="57">
        <f t="shared" si="5"/>
        <v>0</v>
      </c>
      <c r="G45" s="57">
        <f t="shared" si="5"/>
        <v>0</v>
      </c>
      <c r="H45" s="57">
        <f t="shared" si="5"/>
        <v>5285</v>
      </c>
      <c r="I45" s="57">
        <f t="shared" si="5"/>
        <v>5285</v>
      </c>
      <c r="J45" s="57">
        <f t="shared" si="5"/>
        <v>5285</v>
      </c>
      <c r="K45" s="57">
        <f t="shared" si="5"/>
        <v>5285</v>
      </c>
      <c r="L45" s="57">
        <f t="shared" si="5"/>
        <v>5285</v>
      </c>
      <c r="M45" s="57">
        <f t="shared" si="5"/>
        <v>5285</v>
      </c>
      <c r="N45" s="61">
        <f>SUM(N38:N44)</f>
        <v>31710</v>
      </c>
    </row>
    <row r="46" spans="1:14" x14ac:dyDescent="0.3">
      <c r="A46" s="62" t="s">
        <v>26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5"/>
    </row>
    <row r="47" spans="1:14" x14ac:dyDescent="0.3">
      <c r="A47" s="56" t="s">
        <v>27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50</v>
      </c>
      <c r="I47" s="57">
        <v>50</v>
      </c>
      <c r="J47" s="57">
        <v>50</v>
      </c>
      <c r="K47" s="57">
        <v>50</v>
      </c>
      <c r="L47" s="57">
        <v>50</v>
      </c>
      <c r="M47" s="57">
        <v>50</v>
      </c>
      <c r="N47" s="61">
        <f>SUM(B47:M47)</f>
        <v>300</v>
      </c>
    </row>
    <row r="48" spans="1:14" x14ac:dyDescent="0.3">
      <c r="A48" s="56" t="s">
        <v>66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10</v>
      </c>
      <c r="I48" s="59">
        <v>10</v>
      </c>
      <c r="J48" s="59">
        <v>10</v>
      </c>
      <c r="K48" s="59">
        <v>10</v>
      </c>
      <c r="L48" s="59">
        <v>10</v>
      </c>
      <c r="M48" s="59">
        <v>10</v>
      </c>
      <c r="N48" s="60">
        <f>SUM(E48:M48)</f>
        <v>60</v>
      </c>
    </row>
    <row r="49" spans="1:14" x14ac:dyDescent="0.3">
      <c r="A49" s="66" t="s">
        <v>28</v>
      </c>
      <c r="B49" s="57">
        <f t="shared" ref="B49:M49" si="6">SUM(B47:B48)</f>
        <v>0</v>
      </c>
      <c r="C49" s="57">
        <f t="shared" si="6"/>
        <v>0</v>
      </c>
      <c r="D49" s="57">
        <f t="shared" si="6"/>
        <v>0</v>
      </c>
      <c r="E49" s="57">
        <f t="shared" si="6"/>
        <v>0</v>
      </c>
      <c r="F49" s="57">
        <f t="shared" si="6"/>
        <v>0</v>
      </c>
      <c r="G49" s="57">
        <f t="shared" si="6"/>
        <v>0</v>
      </c>
      <c r="H49" s="57">
        <f t="shared" si="6"/>
        <v>60</v>
      </c>
      <c r="I49" s="57">
        <f t="shared" si="6"/>
        <v>60</v>
      </c>
      <c r="J49" s="57">
        <f t="shared" si="6"/>
        <v>60</v>
      </c>
      <c r="K49" s="57">
        <f t="shared" si="6"/>
        <v>60</v>
      </c>
      <c r="L49" s="57">
        <f t="shared" si="6"/>
        <v>60</v>
      </c>
      <c r="M49" s="57">
        <f t="shared" si="6"/>
        <v>60</v>
      </c>
      <c r="N49" s="61">
        <f>SUM(N47:N48)</f>
        <v>360</v>
      </c>
    </row>
    <row r="50" spans="1:14" x14ac:dyDescent="0.3">
      <c r="A50" s="62" t="s">
        <v>29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x14ac:dyDescent="0.3">
      <c r="A51" s="56" t="s">
        <v>30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500</v>
      </c>
      <c r="H51" s="57">
        <v>0</v>
      </c>
      <c r="I51" s="57">
        <v>0</v>
      </c>
      <c r="J51" s="57">
        <v>0</v>
      </c>
      <c r="K51" s="57">
        <v>500</v>
      </c>
      <c r="L51" s="57">
        <v>0</v>
      </c>
      <c r="M51" s="57">
        <v>0</v>
      </c>
      <c r="N51" s="61">
        <f>SUM(B51:M51)</f>
        <v>1000</v>
      </c>
    </row>
    <row r="52" spans="1:14" x14ac:dyDescent="0.3">
      <c r="A52" s="56" t="s">
        <v>31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25</v>
      </c>
      <c r="H52" s="57">
        <v>0</v>
      </c>
      <c r="I52" s="57">
        <v>0</v>
      </c>
      <c r="J52" s="57">
        <v>0</v>
      </c>
      <c r="K52" s="57">
        <v>25</v>
      </c>
      <c r="L52" s="57">
        <v>0</v>
      </c>
      <c r="M52" s="57">
        <v>0</v>
      </c>
      <c r="N52" s="61">
        <f>SUM(B52:M52)</f>
        <v>50</v>
      </c>
    </row>
    <row r="53" spans="1:14" x14ac:dyDescent="0.3">
      <c r="A53" s="56" t="s">
        <v>32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300</v>
      </c>
      <c r="H53" s="57">
        <v>0</v>
      </c>
      <c r="I53" s="57">
        <v>0</v>
      </c>
      <c r="J53" s="57">
        <v>0</v>
      </c>
      <c r="K53" s="57">
        <v>300</v>
      </c>
      <c r="L53" s="57">
        <v>0</v>
      </c>
      <c r="M53" s="57">
        <v>0</v>
      </c>
      <c r="N53" s="61">
        <f>SUM(B53:M53)</f>
        <v>600</v>
      </c>
    </row>
    <row r="54" spans="1:14" x14ac:dyDescent="0.3">
      <c r="A54" s="56" t="s">
        <v>67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200</v>
      </c>
      <c r="H54" s="57">
        <v>0</v>
      </c>
      <c r="I54" s="57">
        <v>0</v>
      </c>
      <c r="J54" s="57">
        <v>0</v>
      </c>
      <c r="K54" s="57">
        <v>200</v>
      </c>
      <c r="L54" s="57">
        <v>0</v>
      </c>
      <c r="M54" s="57">
        <v>0</v>
      </c>
      <c r="N54" s="61">
        <f>SUM(B54:M54)</f>
        <v>400</v>
      </c>
    </row>
    <row r="55" spans="1:14" x14ac:dyDescent="0.3">
      <c r="A55" s="56" t="s">
        <v>33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100</v>
      </c>
      <c r="H55" s="59">
        <v>0</v>
      </c>
      <c r="I55" s="59">
        <v>0</v>
      </c>
      <c r="J55" s="59">
        <v>0</v>
      </c>
      <c r="K55" s="59">
        <v>100</v>
      </c>
      <c r="L55" s="59">
        <v>0</v>
      </c>
      <c r="M55" s="59">
        <v>0</v>
      </c>
      <c r="N55" s="60">
        <f>SUM(B55:M55)</f>
        <v>200</v>
      </c>
    </row>
    <row r="56" spans="1:14" x14ac:dyDescent="0.3">
      <c r="A56" s="52" t="s">
        <v>34</v>
      </c>
      <c r="B56" s="57">
        <f t="shared" ref="B56:M56" si="7">SUM(B51:B55)</f>
        <v>0</v>
      </c>
      <c r="C56" s="57">
        <f t="shared" si="7"/>
        <v>0</v>
      </c>
      <c r="D56" s="57">
        <f t="shared" si="7"/>
        <v>0</v>
      </c>
      <c r="E56" s="57">
        <f t="shared" si="7"/>
        <v>0</v>
      </c>
      <c r="F56" s="57">
        <f t="shared" si="7"/>
        <v>0</v>
      </c>
      <c r="G56" s="57">
        <f t="shared" si="7"/>
        <v>1125</v>
      </c>
      <c r="H56" s="57">
        <f t="shared" si="7"/>
        <v>0</v>
      </c>
      <c r="I56" s="57">
        <f t="shared" si="7"/>
        <v>0</v>
      </c>
      <c r="J56" s="57">
        <f t="shared" si="7"/>
        <v>0</v>
      </c>
      <c r="K56" s="57">
        <f t="shared" si="7"/>
        <v>1125</v>
      </c>
      <c r="L56" s="57">
        <f t="shared" si="7"/>
        <v>0</v>
      </c>
      <c r="M56" s="57">
        <f t="shared" si="7"/>
        <v>0</v>
      </c>
      <c r="N56" s="61">
        <f>SUM(N51:N55)</f>
        <v>2250</v>
      </c>
    </row>
    <row r="57" spans="1:14" x14ac:dyDescent="0.3">
      <c r="A57" s="67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x14ac:dyDescent="0.3">
      <c r="A58" s="52" t="s">
        <v>35</v>
      </c>
      <c r="B58" s="58">
        <f>B56+B49+B45+B36+B29</f>
        <v>0</v>
      </c>
      <c r="C58" s="58">
        <f>C56+C49+C45+C36+C29</f>
        <v>0</v>
      </c>
      <c r="D58" s="58">
        <f t="shared" ref="D58:M58" si="8">D56+D49+D45+D36+D29</f>
        <v>0</v>
      </c>
      <c r="E58" s="58">
        <f t="shared" si="8"/>
        <v>0</v>
      </c>
      <c r="F58" s="58">
        <f t="shared" si="8"/>
        <v>1000</v>
      </c>
      <c r="G58" s="58">
        <f t="shared" si="8"/>
        <v>34255</v>
      </c>
      <c r="H58" s="58">
        <f t="shared" si="8"/>
        <v>5475</v>
      </c>
      <c r="I58" s="58">
        <f t="shared" si="8"/>
        <v>5475</v>
      </c>
      <c r="J58" s="58">
        <f t="shared" si="8"/>
        <v>7975</v>
      </c>
      <c r="K58" s="58">
        <f t="shared" si="8"/>
        <v>18400</v>
      </c>
      <c r="L58" s="58">
        <f t="shared" si="8"/>
        <v>5475</v>
      </c>
      <c r="M58" s="58">
        <f t="shared" si="8"/>
        <v>5475</v>
      </c>
      <c r="N58" s="58">
        <f>N56+N49+N45+N36+N29</f>
        <v>83530</v>
      </c>
    </row>
    <row r="59" spans="1:14" ht="16.2" thickBot="1" x14ac:dyDescent="0.35">
      <c r="A59" s="68" t="s">
        <v>36</v>
      </c>
      <c r="B59" s="69">
        <f t="shared" ref="B59:M59" si="9">+B11-B58</f>
        <v>0</v>
      </c>
      <c r="C59" s="69">
        <f t="shared" si="9"/>
        <v>0</v>
      </c>
      <c r="D59" s="69">
        <f t="shared" si="9"/>
        <v>0</v>
      </c>
      <c r="E59" s="69">
        <f t="shared" si="9"/>
        <v>0</v>
      </c>
      <c r="F59" s="69">
        <f t="shared" si="9"/>
        <v>-1000</v>
      </c>
      <c r="G59" s="69">
        <f t="shared" si="9"/>
        <v>5745</v>
      </c>
      <c r="H59" s="69">
        <f t="shared" si="9"/>
        <v>-475</v>
      </c>
      <c r="I59" s="69">
        <f t="shared" si="9"/>
        <v>-5475</v>
      </c>
      <c r="J59" s="69">
        <f t="shared" si="9"/>
        <v>-7975</v>
      </c>
      <c r="K59" s="69">
        <f t="shared" si="9"/>
        <v>11600</v>
      </c>
      <c r="L59" s="69">
        <f t="shared" si="9"/>
        <v>14525</v>
      </c>
      <c r="M59" s="69">
        <f t="shared" si="9"/>
        <v>34525</v>
      </c>
      <c r="N59" s="69">
        <f>SUM(B59:M59)</f>
        <v>51470</v>
      </c>
    </row>
    <row r="60" spans="1:14" ht="16.2" thickTop="1" x14ac:dyDescent="0.3">
      <c r="A60" s="6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1"/>
    </row>
    <row r="61" spans="1:14" x14ac:dyDescent="0.3">
      <c r="A61" s="52" t="s">
        <v>37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</row>
    <row r="62" spans="1:14" x14ac:dyDescent="0.3">
      <c r="A62" s="56" t="s">
        <v>38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60">
        <f>SUM(B62:M62)</f>
        <v>0</v>
      </c>
    </row>
    <row r="63" spans="1:14" x14ac:dyDescent="0.3">
      <c r="A63" s="52" t="s">
        <v>39</v>
      </c>
      <c r="B63" s="70">
        <f t="shared" ref="B63:M63" si="10">SUM(B62)</f>
        <v>0</v>
      </c>
      <c r="C63" s="70">
        <f t="shared" si="10"/>
        <v>0</v>
      </c>
      <c r="D63" s="70">
        <f t="shared" si="10"/>
        <v>0</v>
      </c>
      <c r="E63" s="70">
        <f t="shared" si="10"/>
        <v>0</v>
      </c>
      <c r="F63" s="70">
        <f t="shared" si="10"/>
        <v>0</v>
      </c>
      <c r="G63" s="70">
        <f t="shared" si="10"/>
        <v>0</v>
      </c>
      <c r="H63" s="70">
        <f t="shared" si="10"/>
        <v>0</v>
      </c>
      <c r="I63" s="70">
        <f t="shared" si="10"/>
        <v>0</v>
      </c>
      <c r="J63" s="70">
        <f t="shared" si="10"/>
        <v>0</v>
      </c>
      <c r="K63" s="70">
        <f t="shared" si="10"/>
        <v>0</v>
      </c>
      <c r="L63" s="70">
        <f t="shared" si="10"/>
        <v>0</v>
      </c>
      <c r="M63" s="70">
        <f t="shared" si="10"/>
        <v>0</v>
      </c>
      <c r="N63" s="58">
        <f>SUM(B63:M63)</f>
        <v>0</v>
      </c>
    </row>
    <row r="64" spans="1:14" x14ac:dyDescent="0.3">
      <c r="A64" s="56" t="s">
        <v>68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58">
        <f>SUM(B64:M64)</f>
        <v>0</v>
      </c>
    </row>
    <row r="65" spans="1:14" ht="16.2" thickBot="1" x14ac:dyDescent="0.35">
      <c r="A65" s="52" t="s">
        <v>40</v>
      </c>
      <c r="B65" s="71">
        <f>B59-B62+B64</f>
        <v>0</v>
      </c>
      <c r="C65" s="71">
        <f t="shared" ref="C65:M65" si="11">C59-C62+C64</f>
        <v>0</v>
      </c>
      <c r="D65" s="71">
        <f t="shared" si="11"/>
        <v>0</v>
      </c>
      <c r="E65" s="71">
        <f t="shared" si="11"/>
        <v>0</v>
      </c>
      <c r="F65" s="71">
        <f t="shared" si="11"/>
        <v>-1000</v>
      </c>
      <c r="G65" s="71">
        <f t="shared" si="11"/>
        <v>5745</v>
      </c>
      <c r="H65" s="71">
        <f t="shared" si="11"/>
        <v>-475</v>
      </c>
      <c r="I65" s="71">
        <f t="shared" si="11"/>
        <v>-5475</v>
      </c>
      <c r="J65" s="71">
        <f t="shared" si="11"/>
        <v>-7975</v>
      </c>
      <c r="K65" s="71">
        <f t="shared" si="11"/>
        <v>11600</v>
      </c>
      <c r="L65" s="71">
        <f t="shared" si="11"/>
        <v>14525</v>
      </c>
      <c r="M65" s="71">
        <f t="shared" si="11"/>
        <v>34525</v>
      </c>
      <c r="N65" s="71">
        <f>SUM(B65:M65)</f>
        <v>51470</v>
      </c>
    </row>
    <row r="66" spans="1:14" ht="16.2" thickTop="1" x14ac:dyDescent="0.3"/>
  </sheetData>
  <mergeCells count="1">
    <mergeCell ref="B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Corporate</vt:lpstr>
      <vt:lpstr>Atlanta</vt:lpstr>
      <vt:lpstr>Charlotte</vt:lpstr>
      <vt:lpstr>DMV</vt:lpstr>
      <vt:lpstr>Houston</vt:lpstr>
      <vt:lpstr>Nashville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Helmer</dc:creator>
  <cp:lastModifiedBy>Kristen</cp:lastModifiedBy>
  <dcterms:created xsi:type="dcterms:W3CDTF">2020-12-15T16:26:23Z</dcterms:created>
  <dcterms:modified xsi:type="dcterms:W3CDTF">2021-02-16T20:00:55Z</dcterms:modified>
</cp:coreProperties>
</file>