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ial\2022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3" i="1" l="1"/>
  <c r="F134" i="1" s="1"/>
  <c r="F126" i="1"/>
  <c r="F89" i="1"/>
  <c r="F35" i="1"/>
  <c r="B35" i="1" l="1"/>
  <c r="F47" i="1" l="1"/>
  <c r="E47" i="1"/>
  <c r="D47" i="1"/>
  <c r="C47" i="1"/>
  <c r="B47" i="1"/>
  <c r="E100" i="1"/>
  <c r="D100" i="1"/>
  <c r="C100" i="1"/>
  <c r="B100" i="1"/>
  <c r="F100" i="1"/>
  <c r="E35" i="1"/>
  <c r="D35" i="1"/>
  <c r="C35" i="1"/>
  <c r="F33" i="1"/>
  <c r="E27" i="1"/>
  <c r="D27" i="1"/>
  <c r="C27" i="1"/>
  <c r="B27" i="1"/>
  <c r="E17" i="1"/>
  <c r="D17" i="1"/>
  <c r="C17" i="1"/>
  <c r="B17" i="1"/>
  <c r="F17" i="1"/>
  <c r="F27" i="1" s="1"/>
  <c r="F12" i="1"/>
  <c r="F42" i="1"/>
  <c r="E42" i="1"/>
  <c r="D42" i="1"/>
  <c r="C42" i="1"/>
  <c r="B42" i="1"/>
  <c r="F53" i="1"/>
  <c r="E50" i="1"/>
  <c r="D50" i="1"/>
  <c r="C50" i="1"/>
  <c r="B50" i="1"/>
  <c r="F50" i="1" s="1"/>
  <c r="F49" i="1"/>
  <c r="F46" i="1"/>
  <c r="F97" i="1"/>
  <c r="F99" i="1"/>
  <c r="F88" i="1"/>
  <c r="F87" i="1"/>
  <c r="F48" i="1"/>
  <c r="F40" i="1"/>
  <c r="F38" i="1"/>
</calcChain>
</file>

<file path=xl/sharedStrings.xml><?xml version="1.0" encoding="utf-8"?>
<sst xmlns="http://schemas.openxmlformats.org/spreadsheetml/2006/main" count="136" uniqueCount="136">
  <si>
    <t>MIRIAM'S PROMISE</t>
  </si>
  <si>
    <t>Income</t>
  </si>
  <si>
    <t xml:space="preserve">   4000 Adoption Fees</t>
  </si>
  <si>
    <t xml:space="preserve">      4001 Domestic Infant Fees</t>
  </si>
  <si>
    <t xml:space="preserve">      4002 Independent Fees</t>
  </si>
  <si>
    <t xml:space="preserve">      4003 International Fees</t>
  </si>
  <si>
    <t xml:space="preserve">   Total 4000 Adoption Fees</t>
  </si>
  <si>
    <t xml:space="preserve">   4100 Conference Apportionments</t>
  </si>
  <si>
    <t xml:space="preserve">   4200 Church Giving</t>
  </si>
  <si>
    <t xml:space="preserve">      4201 Special offerings</t>
  </si>
  <si>
    <t xml:space="preserve">      4202 United Methodist Women Gifts</t>
  </si>
  <si>
    <t xml:space="preserve">      4203 Other Church Gifts</t>
  </si>
  <si>
    <t xml:space="preserve">   Total 4200 Church Giving</t>
  </si>
  <si>
    <t xml:space="preserve">   4300 Contributions</t>
  </si>
  <si>
    <t xml:space="preserve">      4301 Golf</t>
  </si>
  <si>
    <t xml:space="preserve">      4302 Celebrate the Promise</t>
  </si>
  <si>
    <t xml:space="preserve">      4304 Advent</t>
  </si>
  <si>
    <t xml:space="preserve">      4305 United Way</t>
  </si>
  <si>
    <t xml:space="preserve">      4306 Other Contributions</t>
  </si>
  <si>
    <t xml:space="preserve">      4310 Employee Contributions</t>
  </si>
  <si>
    <t xml:space="preserve">         4312 HCA</t>
  </si>
  <si>
    <t xml:space="preserve">      Total 4310 Employee Contributions</t>
  </si>
  <si>
    <t xml:space="preserve">   Total 4300 Contributions</t>
  </si>
  <si>
    <t xml:space="preserve">   4600 Other Income</t>
  </si>
  <si>
    <t xml:space="preserve">      4601 Bank Interest &amp; Trust Income</t>
  </si>
  <si>
    <t xml:space="preserve">      4602 Miscellaneous Income</t>
  </si>
  <si>
    <t xml:space="preserve">   Total 4600 Other Income</t>
  </si>
  <si>
    <t xml:space="preserve">   Grants</t>
  </si>
  <si>
    <t xml:space="preserve">      Grants</t>
  </si>
  <si>
    <t xml:space="preserve">   Total Grants</t>
  </si>
  <si>
    <t>Total Income</t>
  </si>
  <si>
    <t>Gross Profit</t>
  </si>
  <si>
    <t>Expenses</t>
  </si>
  <si>
    <t xml:space="preserve">   6001 Salaries and Wages</t>
  </si>
  <si>
    <t xml:space="preserve">   6010 Payroll Expenses</t>
  </si>
  <si>
    <t xml:space="preserve">      6011 Payroll Taxes</t>
  </si>
  <si>
    <t xml:space="preserve">      6012 Payroll Fees</t>
  </si>
  <si>
    <t xml:space="preserve">   Total 6010 Payroll Expenses</t>
  </si>
  <si>
    <t xml:space="preserve">   6020 Employee Benefits</t>
  </si>
  <si>
    <t xml:space="preserve">      6022 Medical Insurance</t>
  </si>
  <si>
    <t xml:space="preserve">      6023 Pension</t>
  </si>
  <si>
    <t xml:space="preserve">   Total 6020 Employee Benefits</t>
  </si>
  <si>
    <t xml:space="preserve">   6050 Contract Services</t>
  </si>
  <si>
    <t xml:space="preserve">      6051 Contract Services-Other</t>
  </si>
  <si>
    <t xml:space="preserve">   Total 6050 Contract Services</t>
  </si>
  <si>
    <t xml:space="preserve">   6100 Family Aid</t>
  </si>
  <si>
    <t xml:space="preserve">      6103 Rent Aid</t>
  </si>
  <si>
    <t xml:space="preserve">   Total 6100 Family Aid</t>
  </si>
  <si>
    <t xml:space="preserve">   6120 Program Supplies</t>
  </si>
  <si>
    <t xml:space="preserve">      6124 Domestic Supplies</t>
  </si>
  <si>
    <t xml:space="preserve">      6127 International Supplies</t>
  </si>
  <si>
    <t xml:space="preserve">      6128 Educational Supplies</t>
  </si>
  <si>
    <t xml:space="preserve">      6129 Pregnancy Counseling Supplies</t>
  </si>
  <si>
    <t xml:space="preserve">   Total 6120 Program Supplies</t>
  </si>
  <si>
    <t xml:space="preserve">   6150 Short-Term Foster Care</t>
  </si>
  <si>
    <t xml:space="preserve">   6160 Legal Services</t>
  </si>
  <si>
    <t xml:space="preserve">      6161 Legal Expenses</t>
  </si>
  <si>
    <t xml:space="preserve">      6163 Attorney Fees</t>
  </si>
  <si>
    <t xml:space="preserve">   Total 6160 Legal Services</t>
  </si>
  <si>
    <t xml:space="preserve">   6300 Donor Relations</t>
  </si>
  <si>
    <t xml:space="preserve">      6301 Board</t>
  </si>
  <si>
    <t xml:space="preserve">      6302 Church Relations</t>
  </si>
  <si>
    <t xml:space="preserve">      6304 Other Donor Relations</t>
  </si>
  <si>
    <t xml:space="preserve">   Total 6300 Donor Relations</t>
  </si>
  <si>
    <t xml:space="preserve">   6310 Marketing &amp; Advertising</t>
  </si>
  <si>
    <t xml:space="preserve">      6313 Other Marketing</t>
  </si>
  <si>
    <t xml:space="preserve">   Total 6310 Marketing &amp; Advertising</t>
  </si>
  <si>
    <t xml:space="preserve">   6320 Fund Raising Expense</t>
  </si>
  <si>
    <t xml:space="preserve">      6321 Golf</t>
  </si>
  <si>
    <t xml:space="preserve">      6322 CTP</t>
  </si>
  <si>
    <t xml:space="preserve">   Total 6320 Fund Raising Expense</t>
  </si>
  <si>
    <t xml:space="preserve">   6330 Conference/Training</t>
  </si>
  <si>
    <t xml:space="preserve">      6331 Development</t>
  </si>
  <si>
    <t xml:space="preserve">      6332 Administration</t>
  </si>
  <si>
    <t xml:space="preserve">   Total 6330 Conference/Training</t>
  </si>
  <si>
    <t xml:space="preserve">   6340 Dues &amp; Subscriptions</t>
  </si>
  <si>
    <t xml:space="preserve">   6350 Licenses and Permits</t>
  </si>
  <si>
    <t xml:space="preserve">      6351 License Renewals</t>
  </si>
  <si>
    <t xml:space="preserve">      6352 Accredidation</t>
  </si>
  <si>
    <t xml:space="preserve">   Total 6350 Licenses and Permits</t>
  </si>
  <si>
    <t xml:space="preserve">   6400 Rent</t>
  </si>
  <si>
    <t xml:space="preserve">      6401 Building Rent</t>
  </si>
  <si>
    <t xml:space="preserve">      6402 Equipment Rent</t>
  </si>
  <si>
    <t xml:space="preserve">   Total 6400 Rent</t>
  </si>
  <si>
    <t xml:space="preserve">   6407 Equipment Maintenance</t>
  </si>
  <si>
    <t xml:space="preserve">   6408 Equipment Replacement/Purchase</t>
  </si>
  <si>
    <t xml:space="preserve">   6410 Building/Grounds Maintenance</t>
  </si>
  <si>
    <t xml:space="preserve">      6412 Janitorial</t>
  </si>
  <si>
    <t xml:space="preserve">   Total 6410 Building/Grounds Maintenance</t>
  </si>
  <si>
    <t xml:space="preserve">   6420 Electronic Communications</t>
  </si>
  <si>
    <t xml:space="preserve">      6421 Local Service</t>
  </si>
  <si>
    <t xml:space="preserve">      6422 Mobile Phone</t>
  </si>
  <si>
    <t xml:space="preserve">      6423 Internet Service</t>
  </si>
  <si>
    <t>Emp mobile/internet reimburse</t>
  </si>
  <si>
    <t xml:space="preserve">   Total 6420 Electronic Communications</t>
  </si>
  <si>
    <t xml:space="preserve">   6430 Insurance</t>
  </si>
  <si>
    <t xml:space="preserve">      6431 General Liability Insurance</t>
  </si>
  <si>
    <t xml:space="preserve">      6433 Worker's Comp Insurance</t>
  </si>
  <si>
    <t xml:space="preserve">   Total 6430 Insurance</t>
  </si>
  <si>
    <t xml:space="preserve">   6500 Postage and Permits</t>
  </si>
  <si>
    <t xml:space="preserve">      6506 International Program</t>
  </si>
  <si>
    <t xml:space="preserve">   Total 6500 Postage and Permits</t>
  </si>
  <si>
    <t xml:space="preserve">   6560 Office Supplies</t>
  </si>
  <si>
    <t xml:space="preserve">   6561 Bank Charges</t>
  </si>
  <si>
    <t xml:space="preserve">   6570 Travel Expense</t>
  </si>
  <si>
    <t xml:space="preserve">      6571 Mileage</t>
  </si>
  <si>
    <t xml:space="preserve">         6572 Administration</t>
  </si>
  <si>
    <t xml:space="preserve">         6574 Church Relations</t>
  </si>
  <si>
    <t xml:space="preserve">         6575 Fund Development</t>
  </si>
  <si>
    <t xml:space="preserve">            6576 Donor Development</t>
  </si>
  <si>
    <t xml:space="preserve">            6577 Events</t>
  </si>
  <si>
    <t xml:space="preserve">         Total 6575 Fund Development</t>
  </si>
  <si>
    <t xml:space="preserve">         6580 Birth Parent Program</t>
  </si>
  <si>
    <t xml:space="preserve">         6581 Domestic Program</t>
  </si>
  <si>
    <t xml:space="preserve">         6582 Independent Program</t>
  </si>
  <si>
    <t xml:space="preserve">         6583 International Program</t>
  </si>
  <si>
    <t xml:space="preserve">      Total 6571 Mileage</t>
  </si>
  <si>
    <t xml:space="preserve">      6585 Meals</t>
  </si>
  <si>
    <t xml:space="preserve">      6586 Lodging</t>
  </si>
  <si>
    <t xml:space="preserve">      6587 Other Travel Expense</t>
  </si>
  <si>
    <t xml:space="preserve">   Total 6570 Travel Expense</t>
  </si>
  <si>
    <t xml:space="preserve">   6600 Agency Professional Fees</t>
  </si>
  <si>
    <t xml:space="preserve">      6601 Accounting &amp; Audit</t>
  </si>
  <si>
    <t xml:space="preserve">      6603 Other Professional Fees</t>
  </si>
  <si>
    <t xml:space="preserve">   Total 6600 Agency Professional Fees</t>
  </si>
  <si>
    <t xml:space="preserve">   6650 Miscellaneous</t>
  </si>
  <si>
    <t>Moving Expenses</t>
  </si>
  <si>
    <t>Total Expenses</t>
  </si>
  <si>
    <t>Net Operating Income</t>
  </si>
  <si>
    <t>Q1</t>
  </si>
  <si>
    <t>Q2</t>
  </si>
  <si>
    <t>Q3</t>
  </si>
  <si>
    <t>Q4</t>
  </si>
  <si>
    <t>3% SALARY INCREASE</t>
  </si>
  <si>
    <t>TOTAL</t>
  </si>
  <si>
    <t xml:space="preserve">      6021 Dental &amp; Life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</si>
</sst>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</font>
    <font>
      <sz val="11"/>
      <color rgb="FF000000"/>
      <name val="Calibri"/>
    </font>
    <font>
      <b/>
      <sz val="8"/>
      <color rgb="FF000000"/>
      <name val="Arial"/>
    </font>
    <font>
      <b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" xfId="0" applyBorder="1"/>
    <xf numFmtId="4" fontId="0" fillId="0" borderId="1" xfId="0" applyNumberFormat="1" applyBorder="1"/>
    <xf numFmtId="3" fontId="0" fillId="0" borderId="1" xfId="0" applyNumberFormat="1" applyBorder="1"/>
    <xf numFmtId="0" fontId="4" fillId="2" borderId="1" xfId="0" applyFont="1" applyFill="1" applyBorder="1" applyAlignment="1">
      <alignment horizontal="left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tabSelected="1" topLeftCell="A115" workbookViewId="0">
      <selection activeCell="H127" sqref="H127"/>
    </sheetView>
  </sheetViews>
  <sheetFormatPr defaultRowHeight="14.4" x14ac:dyDescent="0.3"/>
  <cols>
    <col min="1" max="1" width="38.6640625" style="6" customWidth="1"/>
    <col min="2" max="5" width="8.88671875" customWidth="1"/>
    <col min="6" max="6" width="17.21875" bestFit="1" customWidth="1"/>
  </cols>
  <sheetData>
    <row r="1" spans="1:6" x14ac:dyDescent="0.3">
      <c r="A1" s="3" t="s">
        <v>0</v>
      </c>
      <c r="B1" s="9" t="s">
        <v>129</v>
      </c>
      <c r="C1" s="9" t="s">
        <v>130</v>
      </c>
      <c r="D1" s="9" t="s">
        <v>131</v>
      </c>
      <c r="E1" s="9" t="s">
        <v>132</v>
      </c>
      <c r="F1" s="9" t="s">
        <v>134</v>
      </c>
    </row>
    <row r="2" spans="1:6" x14ac:dyDescent="0.3">
      <c r="A2" s="3">
        <v>2022</v>
      </c>
      <c r="B2" s="9"/>
      <c r="C2" s="9"/>
      <c r="D2" s="9"/>
      <c r="E2" s="9"/>
      <c r="F2" s="9"/>
    </row>
    <row r="3" spans="1:6" x14ac:dyDescent="0.3">
      <c r="A3" s="4" t="s">
        <v>133</v>
      </c>
      <c r="B3" s="9"/>
      <c r="C3" s="9"/>
      <c r="D3" s="9"/>
      <c r="E3" s="9"/>
      <c r="F3" s="9"/>
    </row>
    <row r="4" spans="1:6" x14ac:dyDescent="0.3">
      <c r="A4" s="5"/>
      <c r="B4" s="9"/>
      <c r="C4" s="9"/>
      <c r="D4" s="9"/>
      <c r="E4" s="9"/>
      <c r="F4" s="9"/>
    </row>
    <row r="5" spans="1:6" x14ac:dyDescent="0.3">
      <c r="A5" s="1"/>
      <c r="B5" s="9"/>
      <c r="C5" s="9"/>
      <c r="D5" s="9"/>
      <c r="E5" s="9"/>
      <c r="F5" s="9"/>
    </row>
    <row r="6" spans="1:6" x14ac:dyDescent="0.3">
      <c r="A6" s="2" t="s">
        <v>1</v>
      </c>
      <c r="B6" s="9"/>
      <c r="C6" s="9"/>
      <c r="D6" s="9"/>
      <c r="E6" s="9"/>
      <c r="F6" s="9"/>
    </row>
    <row r="7" spans="1:6" x14ac:dyDescent="0.3">
      <c r="A7" s="7" t="s">
        <v>2</v>
      </c>
      <c r="B7" s="9"/>
      <c r="C7" s="9"/>
      <c r="D7" s="9"/>
      <c r="E7" s="9"/>
      <c r="F7" s="9"/>
    </row>
    <row r="8" spans="1:6" x14ac:dyDescent="0.3">
      <c r="A8" s="7" t="s">
        <v>3</v>
      </c>
      <c r="B8" s="9"/>
      <c r="C8" s="9"/>
      <c r="D8" s="9"/>
      <c r="E8" s="9"/>
      <c r="F8" s="9"/>
    </row>
    <row r="9" spans="1:6" x14ac:dyDescent="0.3">
      <c r="A9" s="7" t="s">
        <v>4</v>
      </c>
      <c r="B9" s="9"/>
      <c r="C9" s="9"/>
      <c r="D9" s="9"/>
      <c r="E9" s="9"/>
      <c r="F9" s="9"/>
    </row>
    <row r="10" spans="1:6" x14ac:dyDescent="0.3">
      <c r="A10" s="7" t="s">
        <v>5</v>
      </c>
      <c r="B10" s="9"/>
      <c r="C10" s="9"/>
      <c r="D10" s="9"/>
      <c r="E10" s="9"/>
      <c r="F10" s="9"/>
    </row>
    <row r="11" spans="1:6" x14ac:dyDescent="0.3">
      <c r="A11" s="7" t="s">
        <v>6</v>
      </c>
      <c r="B11" s="11">
        <v>16250</v>
      </c>
      <c r="C11" s="11">
        <v>16250</v>
      </c>
      <c r="D11" s="11">
        <v>16250</v>
      </c>
      <c r="E11" s="11">
        <v>16250</v>
      </c>
      <c r="F11" s="11">
        <v>65000</v>
      </c>
    </row>
    <row r="12" spans="1:6" x14ac:dyDescent="0.3">
      <c r="A12" s="7" t="s">
        <v>7</v>
      </c>
      <c r="B12" s="11">
        <v>25875</v>
      </c>
      <c r="C12" s="11">
        <v>25875</v>
      </c>
      <c r="D12" s="11">
        <v>25875</v>
      </c>
      <c r="E12" s="11">
        <v>25875</v>
      </c>
      <c r="F12" s="11">
        <f>SUM(B12:E12)</f>
        <v>103500</v>
      </c>
    </row>
    <row r="13" spans="1:6" x14ac:dyDescent="0.3">
      <c r="A13" s="7" t="s">
        <v>8</v>
      </c>
      <c r="B13" s="9"/>
      <c r="C13" s="9"/>
      <c r="D13" s="9"/>
      <c r="E13" s="9"/>
      <c r="F13" s="9"/>
    </row>
    <row r="14" spans="1:6" x14ac:dyDescent="0.3">
      <c r="A14" s="7" t="s">
        <v>9</v>
      </c>
      <c r="B14" s="9">
        <v>500</v>
      </c>
      <c r="C14" s="9">
        <v>500</v>
      </c>
      <c r="D14" s="9">
        <v>500</v>
      </c>
      <c r="E14" s="9">
        <v>500</v>
      </c>
      <c r="F14" s="9">
        <v>2000</v>
      </c>
    </row>
    <row r="15" spans="1:6" x14ac:dyDescent="0.3">
      <c r="A15" s="7" t="s">
        <v>10</v>
      </c>
      <c r="B15" s="9">
        <v>500</v>
      </c>
      <c r="C15" s="9">
        <v>500</v>
      </c>
      <c r="D15" s="9">
        <v>500</v>
      </c>
      <c r="E15" s="9">
        <v>500</v>
      </c>
      <c r="F15" s="9">
        <v>2000</v>
      </c>
    </row>
    <row r="16" spans="1:6" x14ac:dyDescent="0.3">
      <c r="A16" s="7" t="s">
        <v>11</v>
      </c>
      <c r="B16" s="9">
        <v>625</v>
      </c>
      <c r="C16" s="9">
        <v>625</v>
      </c>
      <c r="D16" s="9">
        <v>625</v>
      </c>
      <c r="E16" s="9">
        <v>625</v>
      </c>
      <c r="F16" s="9">
        <v>4000</v>
      </c>
    </row>
    <row r="17" spans="1:6" x14ac:dyDescent="0.3">
      <c r="A17" s="7" t="s">
        <v>12</v>
      </c>
      <c r="B17" s="9">
        <f>SUM(B14:B16)</f>
        <v>1625</v>
      </c>
      <c r="C17" s="9">
        <f>SUM(C14:C16)</f>
        <v>1625</v>
      </c>
      <c r="D17" s="9">
        <f>SUM(D14:D16)</f>
        <v>1625</v>
      </c>
      <c r="E17" s="9">
        <f>SUM(E14:E16)</f>
        <v>1625</v>
      </c>
      <c r="F17" s="9">
        <f>SUM(F14:F16)</f>
        <v>8000</v>
      </c>
    </row>
    <row r="18" spans="1:6" x14ac:dyDescent="0.3">
      <c r="A18" s="7" t="s">
        <v>13</v>
      </c>
      <c r="B18" s="9"/>
      <c r="C18" s="9"/>
      <c r="D18" s="9"/>
      <c r="E18" s="9"/>
      <c r="F18" s="9"/>
    </row>
    <row r="19" spans="1:6" x14ac:dyDescent="0.3">
      <c r="A19" s="7" t="s">
        <v>14</v>
      </c>
      <c r="B19" s="9"/>
      <c r="C19" s="9"/>
      <c r="D19" s="11">
        <v>58000</v>
      </c>
      <c r="E19" s="9">
        <v>2000</v>
      </c>
      <c r="F19" s="11">
        <v>60000</v>
      </c>
    </row>
    <row r="20" spans="1:6" x14ac:dyDescent="0.3">
      <c r="A20" s="7" t="s">
        <v>15</v>
      </c>
      <c r="B20" s="9"/>
      <c r="C20" s="11">
        <v>75000</v>
      </c>
      <c r="D20" s="11">
        <v>25000</v>
      </c>
      <c r="E20" s="9"/>
      <c r="F20" s="11">
        <v>80000</v>
      </c>
    </row>
    <row r="21" spans="1:6" x14ac:dyDescent="0.3">
      <c r="A21" s="7" t="s">
        <v>16</v>
      </c>
      <c r="B21" s="11">
        <v>3000</v>
      </c>
      <c r="C21" s="9"/>
      <c r="D21" s="9"/>
      <c r="E21" s="11">
        <v>27000</v>
      </c>
      <c r="F21" s="11">
        <v>30000</v>
      </c>
    </row>
    <row r="22" spans="1:6" x14ac:dyDescent="0.3">
      <c r="A22" s="7" t="s">
        <v>17</v>
      </c>
      <c r="B22" s="9">
        <v>500</v>
      </c>
      <c r="C22" s="9">
        <v>500</v>
      </c>
      <c r="D22" s="9">
        <v>500</v>
      </c>
      <c r="E22" s="9">
        <v>500</v>
      </c>
      <c r="F22" s="11">
        <v>2000</v>
      </c>
    </row>
    <row r="23" spans="1:6" x14ac:dyDescent="0.3">
      <c r="A23" s="7" t="s">
        <v>18</v>
      </c>
      <c r="B23" s="9">
        <v>3750</v>
      </c>
      <c r="C23" s="9">
        <v>3750</v>
      </c>
      <c r="D23" s="9">
        <v>3750</v>
      </c>
      <c r="E23" s="9">
        <v>3750</v>
      </c>
      <c r="F23" s="11">
        <v>15000</v>
      </c>
    </row>
    <row r="24" spans="1:6" x14ac:dyDescent="0.3">
      <c r="A24" s="7" t="s">
        <v>19</v>
      </c>
      <c r="B24" s="9"/>
      <c r="C24" s="9"/>
      <c r="D24" s="9"/>
      <c r="E24" s="9"/>
      <c r="F24" s="9"/>
    </row>
    <row r="25" spans="1:6" x14ac:dyDescent="0.3">
      <c r="A25" s="7" t="s">
        <v>20</v>
      </c>
      <c r="B25" s="9"/>
      <c r="C25" s="9"/>
      <c r="D25" s="9"/>
      <c r="E25" s="9"/>
      <c r="F25" s="9"/>
    </row>
    <row r="26" spans="1:6" x14ac:dyDescent="0.3">
      <c r="A26" s="7" t="s">
        <v>21</v>
      </c>
      <c r="B26" s="9">
        <v>750</v>
      </c>
      <c r="C26" s="9">
        <v>750</v>
      </c>
      <c r="D26" s="9">
        <v>750</v>
      </c>
      <c r="E26" s="9">
        <v>750</v>
      </c>
      <c r="F26" s="11">
        <v>3000</v>
      </c>
    </row>
    <row r="27" spans="1:6" x14ac:dyDescent="0.3">
      <c r="A27" s="7" t="s">
        <v>22</v>
      </c>
      <c r="B27" s="9">
        <f>SUM(B17:B26)</f>
        <v>9625</v>
      </c>
      <c r="C27" s="9">
        <f>SUM(C17:C26)</f>
        <v>81625</v>
      </c>
      <c r="D27" s="9">
        <f>SUM(D17:D26)</f>
        <v>89625</v>
      </c>
      <c r="E27" s="9">
        <f>SUM(E19:E26)</f>
        <v>34000</v>
      </c>
      <c r="F27" s="9">
        <f>SUM(F17:F26)</f>
        <v>198000</v>
      </c>
    </row>
    <row r="28" spans="1:6" x14ac:dyDescent="0.3">
      <c r="A28" s="7" t="s">
        <v>23</v>
      </c>
      <c r="B28" s="9"/>
      <c r="C28" s="9"/>
      <c r="D28" s="9"/>
      <c r="E28" s="9"/>
      <c r="F28" s="9"/>
    </row>
    <row r="29" spans="1:6" x14ac:dyDescent="0.3">
      <c r="A29" s="7" t="s">
        <v>24</v>
      </c>
      <c r="B29" s="9"/>
      <c r="C29" s="9"/>
      <c r="D29" s="9"/>
      <c r="E29" s="9"/>
      <c r="F29" s="9">
        <v>300</v>
      </c>
    </row>
    <row r="30" spans="1:6" x14ac:dyDescent="0.3">
      <c r="A30" s="7" t="s">
        <v>25</v>
      </c>
      <c r="B30" s="9"/>
      <c r="C30" s="9"/>
      <c r="D30" s="9"/>
      <c r="E30" s="9"/>
      <c r="F30" s="9"/>
    </row>
    <row r="31" spans="1:6" x14ac:dyDescent="0.3">
      <c r="A31" s="7" t="s">
        <v>26</v>
      </c>
      <c r="B31" s="9"/>
      <c r="C31" s="9"/>
      <c r="D31" s="9"/>
      <c r="E31" s="9"/>
      <c r="F31" s="9"/>
    </row>
    <row r="32" spans="1:6" x14ac:dyDescent="0.3">
      <c r="A32" s="7" t="s">
        <v>27</v>
      </c>
      <c r="B32" s="9"/>
      <c r="C32" s="9"/>
      <c r="D32" s="9"/>
      <c r="E32" s="9"/>
      <c r="F32" s="9"/>
    </row>
    <row r="33" spans="1:6" x14ac:dyDescent="0.3">
      <c r="A33" s="7" t="s">
        <v>28</v>
      </c>
      <c r="B33" s="9"/>
      <c r="C33" s="9">
        <v>3500</v>
      </c>
      <c r="D33" s="9">
        <v>6000</v>
      </c>
      <c r="E33" s="9">
        <v>10000</v>
      </c>
      <c r="F33" s="9">
        <f>SUM(C33:E33)</f>
        <v>19500</v>
      </c>
    </row>
    <row r="34" spans="1:6" x14ac:dyDescent="0.3">
      <c r="A34" s="7" t="s">
        <v>29</v>
      </c>
      <c r="B34" s="9"/>
      <c r="C34" s="9"/>
      <c r="D34" s="9"/>
      <c r="E34" s="9"/>
      <c r="F34" s="9"/>
    </row>
    <row r="35" spans="1:6" x14ac:dyDescent="0.3">
      <c r="A35" s="7" t="s">
        <v>30</v>
      </c>
      <c r="B35" s="11">
        <f>B11+B12+B17+B27</f>
        <v>53375</v>
      </c>
      <c r="C35" s="11">
        <f>C11+C12+C27+C33</f>
        <v>127250</v>
      </c>
      <c r="D35" s="11">
        <f>D11+D12+D27+D33</f>
        <v>137750</v>
      </c>
      <c r="E35" s="11">
        <f>E11+E12+E27+E34</f>
        <v>76125</v>
      </c>
      <c r="F35" s="11">
        <f>F11+F12+F27+F29+F33</f>
        <v>386300</v>
      </c>
    </row>
    <row r="36" spans="1:6" x14ac:dyDescent="0.3">
      <c r="A36" s="7" t="s">
        <v>31</v>
      </c>
      <c r="B36" s="9"/>
      <c r="C36" s="9"/>
      <c r="D36" s="9"/>
      <c r="E36" s="9"/>
      <c r="F36" s="9"/>
    </row>
    <row r="37" spans="1:6" x14ac:dyDescent="0.3">
      <c r="A37" s="7" t="s">
        <v>32</v>
      </c>
      <c r="B37" s="9"/>
      <c r="C37" s="9"/>
      <c r="D37" s="9"/>
      <c r="E37" s="9"/>
      <c r="F37" s="9"/>
    </row>
    <row r="38" spans="1:6" x14ac:dyDescent="0.3">
      <c r="A38" s="7" t="s">
        <v>33</v>
      </c>
      <c r="B38" s="10">
        <v>48107.43</v>
      </c>
      <c r="C38" s="10">
        <v>48107.43</v>
      </c>
      <c r="D38" s="10">
        <v>48107.43</v>
      </c>
      <c r="E38" s="10">
        <v>48107.43</v>
      </c>
      <c r="F38" s="10">
        <f>SUM(B38:E38)</f>
        <v>192429.72</v>
      </c>
    </row>
    <row r="39" spans="1:6" x14ac:dyDescent="0.3">
      <c r="A39" s="7" t="s">
        <v>34</v>
      </c>
    </row>
    <row r="40" spans="1:6" x14ac:dyDescent="0.3">
      <c r="A40" s="7" t="s">
        <v>35</v>
      </c>
      <c r="B40" s="10">
        <v>3680.22</v>
      </c>
      <c r="C40" s="10">
        <v>3680.22</v>
      </c>
      <c r="D40" s="10">
        <v>3680.22</v>
      </c>
      <c r="E40" s="10">
        <v>3680.22</v>
      </c>
      <c r="F40" s="10">
        <f>SUM(B40:E40)</f>
        <v>14720.88</v>
      </c>
    </row>
    <row r="41" spans="1:6" x14ac:dyDescent="0.3">
      <c r="A41" s="7" t="s">
        <v>36</v>
      </c>
      <c r="B41" s="9">
        <v>120</v>
      </c>
      <c r="C41" s="9">
        <v>120</v>
      </c>
      <c r="D41" s="9">
        <v>120</v>
      </c>
      <c r="E41" s="9">
        <v>120</v>
      </c>
      <c r="F41" s="9">
        <v>480</v>
      </c>
    </row>
    <row r="42" spans="1:6" x14ac:dyDescent="0.3">
      <c r="A42" s="7" t="s">
        <v>37</v>
      </c>
      <c r="B42" s="10">
        <f>SUM(B40:B41)</f>
        <v>3800.22</v>
      </c>
      <c r="C42" s="10">
        <f>SUM(C40:C41)</f>
        <v>3800.22</v>
      </c>
      <c r="D42" s="10">
        <f>SUM(D40:D41)</f>
        <v>3800.22</v>
      </c>
      <c r="E42" s="10">
        <f>SUM(E40:E41)</f>
        <v>3800.22</v>
      </c>
      <c r="F42" s="10">
        <f>SUM(F40:F41)</f>
        <v>15200.88</v>
      </c>
    </row>
    <row r="43" spans="1:6" x14ac:dyDescent="0.3">
      <c r="A43" s="7" t="s">
        <v>38</v>
      </c>
      <c r="B43" s="9"/>
      <c r="C43" s="9"/>
      <c r="D43" s="9"/>
      <c r="E43" s="9"/>
      <c r="F43" s="9"/>
    </row>
    <row r="44" spans="1:6" x14ac:dyDescent="0.3">
      <c r="A44" s="7" t="s">
        <v>135</v>
      </c>
      <c r="B44" s="9">
        <v>738.81</v>
      </c>
      <c r="C44" s="9">
        <v>738.81</v>
      </c>
      <c r="D44" s="9">
        <v>738.81</v>
      </c>
      <c r="E44" s="9">
        <v>738.81</v>
      </c>
      <c r="F44" s="9">
        <v>2955.24</v>
      </c>
    </row>
    <row r="45" spans="1:6" x14ac:dyDescent="0.3">
      <c r="A45" s="7" t="s">
        <v>39</v>
      </c>
      <c r="B45" s="9">
        <v>9206.4599999999991</v>
      </c>
      <c r="C45" s="9">
        <v>9206.4599999999991</v>
      </c>
      <c r="D45" s="9">
        <v>9206.4599999999991</v>
      </c>
      <c r="E45" s="9">
        <v>9206.4599999999991</v>
      </c>
      <c r="F45" s="10">
        <v>36825.839999999997</v>
      </c>
    </row>
    <row r="46" spans="1:6" x14ac:dyDescent="0.3">
      <c r="A46" s="7" t="s">
        <v>40</v>
      </c>
      <c r="B46" s="9">
        <v>1443.22</v>
      </c>
      <c r="C46" s="9">
        <v>1443.22</v>
      </c>
      <c r="D46" s="9">
        <v>1443.22</v>
      </c>
      <c r="E46" s="9">
        <v>1443.22</v>
      </c>
      <c r="F46" s="9">
        <f>SUM(B46:E46)</f>
        <v>5772.88</v>
      </c>
    </row>
    <row r="47" spans="1:6" x14ac:dyDescent="0.3">
      <c r="A47" s="7" t="s">
        <v>41</v>
      </c>
      <c r="B47" s="9">
        <f>SUM(B44:B46)</f>
        <v>11388.489999999998</v>
      </c>
      <c r="C47" s="9">
        <f>SUM(C44:C46)</f>
        <v>11388.489999999998</v>
      </c>
      <c r="D47" s="9">
        <f>SUM(D44:D46)</f>
        <v>11388.489999999998</v>
      </c>
      <c r="E47" s="9">
        <f>SUM(E44:E46)</f>
        <v>11388.489999999998</v>
      </c>
      <c r="F47" s="9">
        <f>SUM(F44:F46)</f>
        <v>45553.959999999992</v>
      </c>
    </row>
    <row r="48" spans="1:6" x14ac:dyDescent="0.3">
      <c r="A48" s="7" t="s">
        <v>42</v>
      </c>
      <c r="B48" s="9">
        <v>2685</v>
      </c>
      <c r="C48" s="9">
        <v>2685</v>
      </c>
      <c r="D48" s="9">
        <v>2685</v>
      </c>
      <c r="E48" s="9">
        <v>2685</v>
      </c>
      <c r="F48" s="9">
        <f>SUM(B48:E48)</f>
        <v>10740</v>
      </c>
    </row>
    <row r="49" spans="1:6" x14ac:dyDescent="0.3">
      <c r="A49" s="7" t="s">
        <v>43</v>
      </c>
      <c r="B49" s="9">
        <v>250</v>
      </c>
      <c r="C49" s="9">
        <v>250</v>
      </c>
      <c r="D49" s="9">
        <v>250</v>
      </c>
      <c r="E49" s="9">
        <v>250</v>
      </c>
      <c r="F49" s="9">
        <f>SUM(B49:E49)</f>
        <v>1000</v>
      </c>
    </row>
    <row r="50" spans="1:6" x14ac:dyDescent="0.3">
      <c r="A50" s="7" t="s">
        <v>44</v>
      </c>
      <c r="B50" s="9">
        <f>SUM(B48:B49)</f>
        <v>2935</v>
      </c>
      <c r="C50" s="9">
        <f>SUM(C48:C49)</f>
        <v>2935</v>
      </c>
      <c r="D50" s="9">
        <f>SUM(D48:D49)</f>
        <v>2935</v>
      </c>
      <c r="E50" s="9">
        <f>SUM(E48:E49)</f>
        <v>2935</v>
      </c>
      <c r="F50" s="9">
        <f>SUM(B50:E50)</f>
        <v>11740</v>
      </c>
    </row>
    <row r="51" spans="1:6" x14ac:dyDescent="0.3">
      <c r="A51" s="7" t="s">
        <v>45</v>
      </c>
      <c r="B51" s="9"/>
      <c r="C51" s="9"/>
      <c r="D51" s="9"/>
      <c r="E51" s="9"/>
      <c r="F51" s="9"/>
    </row>
    <row r="52" spans="1:6" x14ac:dyDescent="0.3">
      <c r="A52" s="7" t="s">
        <v>46</v>
      </c>
      <c r="B52" s="9"/>
      <c r="C52" s="9"/>
      <c r="D52" s="9"/>
      <c r="E52" s="9"/>
      <c r="F52" s="9"/>
    </row>
    <row r="53" spans="1:6" x14ac:dyDescent="0.3">
      <c r="A53" s="7" t="s">
        <v>47</v>
      </c>
      <c r="B53" s="9">
        <v>300</v>
      </c>
      <c r="C53" s="9">
        <v>300</v>
      </c>
      <c r="D53" s="9">
        <v>300</v>
      </c>
      <c r="E53" s="9">
        <v>300</v>
      </c>
      <c r="F53" s="9">
        <f>SUM(B53:E53)</f>
        <v>1200</v>
      </c>
    </row>
    <row r="54" spans="1:6" x14ac:dyDescent="0.3">
      <c r="A54" s="7" t="s">
        <v>48</v>
      </c>
      <c r="B54" s="9"/>
      <c r="C54" s="9"/>
      <c r="D54" s="9"/>
      <c r="E54" s="9"/>
      <c r="F54" s="9"/>
    </row>
    <row r="55" spans="1:6" x14ac:dyDescent="0.3">
      <c r="A55" s="7" t="s">
        <v>49</v>
      </c>
      <c r="B55" s="9"/>
      <c r="C55" s="9"/>
      <c r="D55" s="9"/>
      <c r="E55" s="9"/>
      <c r="F55" s="9"/>
    </row>
    <row r="56" spans="1:6" x14ac:dyDescent="0.3">
      <c r="A56" s="7" t="s">
        <v>50</v>
      </c>
      <c r="B56" s="9"/>
      <c r="C56" s="9"/>
      <c r="D56" s="9"/>
      <c r="E56" s="9"/>
      <c r="F56" s="9"/>
    </row>
    <row r="57" spans="1:6" x14ac:dyDescent="0.3">
      <c r="A57" s="7" t="s">
        <v>51</v>
      </c>
      <c r="B57" s="9"/>
      <c r="C57" s="9"/>
      <c r="D57" s="9"/>
      <c r="E57" s="9"/>
      <c r="F57" s="9"/>
    </row>
    <row r="58" spans="1:6" x14ac:dyDescent="0.3">
      <c r="A58" s="7" t="s">
        <v>52</v>
      </c>
      <c r="B58" s="9"/>
      <c r="C58" s="9"/>
      <c r="D58" s="9"/>
      <c r="E58" s="9"/>
      <c r="F58" s="9"/>
    </row>
    <row r="59" spans="1:6" x14ac:dyDescent="0.3">
      <c r="A59" s="7" t="s">
        <v>53</v>
      </c>
      <c r="B59" s="9">
        <v>75</v>
      </c>
      <c r="C59" s="9">
        <v>75</v>
      </c>
      <c r="D59" s="9">
        <v>75</v>
      </c>
      <c r="E59" s="9">
        <v>75</v>
      </c>
      <c r="F59" s="9">
        <v>300</v>
      </c>
    </row>
    <row r="60" spans="1:6" x14ac:dyDescent="0.3">
      <c r="A60" s="7" t="s">
        <v>54</v>
      </c>
      <c r="B60" s="9">
        <v>200</v>
      </c>
      <c r="C60" s="9">
        <v>200</v>
      </c>
      <c r="D60" s="9">
        <v>200</v>
      </c>
      <c r="E60" s="9">
        <v>200</v>
      </c>
      <c r="F60" s="9">
        <v>800</v>
      </c>
    </row>
    <row r="61" spans="1:6" x14ac:dyDescent="0.3">
      <c r="A61" s="7" t="s">
        <v>55</v>
      </c>
      <c r="B61" s="9"/>
      <c r="C61" s="9"/>
      <c r="D61" s="9"/>
      <c r="E61" s="9"/>
      <c r="F61" s="9"/>
    </row>
    <row r="62" spans="1:6" x14ac:dyDescent="0.3">
      <c r="A62" s="7" t="s">
        <v>56</v>
      </c>
      <c r="B62" s="9"/>
      <c r="C62" s="9"/>
      <c r="D62" s="9"/>
      <c r="E62" s="9"/>
      <c r="F62" s="9">
        <v>1000</v>
      </c>
    </row>
    <row r="63" spans="1:6" x14ac:dyDescent="0.3">
      <c r="A63" s="7" t="s">
        <v>57</v>
      </c>
      <c r="B63" s="9"/>
      <c r="C63" s="9"/>
      <c r="D63" s="9"/>
      <c r="E63" s="9"/>
      <c r="F63" s="9">
        <v>3000</v>
      </c>
    </row>
    <row r="64" spans="1:6" x14ac:dyDescent="0.3">
      <c r="A64" s="7" t="s">
        <v>58</v>
      </c>
      <c r="B64" s="9"/>
      <c r="C64" s="9"/>
      <c r="D64" s="9"/>
      <c r="E64" s="9"/>
      <c r="F64" s="9">
        <v>4000</v>
      </c>
    </row>
    <row r="65" spans="1:6" x14ac:dyDescent="0.3">
      <c r="A65" s="7" t="s">
        <v>59</v>
      </c>
      <c r="B65" s="9"/>
      <c r="C65" s="9"/>
      <c r="D65" s="9"/>
      <c r="E65" s="9"/>
      <c r="F65" s="9"/>
    </row>
    <row r="66" spans="1:6" x14ac:dyDescent="0.3">
      <c r="A66" s="7" t="s">
        <v>60</v>
      </c>
      <c r="B66" s="9"/>
      <c r="C66" s="9"/>
      <c r="D66" s="9"/>
      <c r="E66" s="9"/>
      <c r="F66" s="9"/>
    </row>
    <row r="67" spans="1:6" x14ac:dyDescent="0.3">
      <c r="A67" s="7" t="s">
        <v>61</v>
      </c>
      <c r="B67" s="9"/>
      <c r="C67" s="9"/>
      <c r="D67" s="9"/>
      <c r="E67" s="9"/>
      <c r="F67" s="9"/>
    </row>
    <row r="68" spans="1:6" x14ac:dyDescent="0.3">
      <c r="A68" s="7" t="s">
        <v>62</v>
      </c>
      <c r="B68" s="9"/>
      <c r="C68" s="9"/>
      <c r="D68" s="9"/>
      <c r="E68" s="9"/>
      <c r="F68" s="9"/>
    </row>
    <row r="69" spans="1:6" x14ac:dyDescent="0.3">
      <c r="A69" s="7" t="s">
        <v>63</v>
      </c>
      <c r="B69" s="9"/>
      <c r="C69" s="9"/>
      <c r="D69" s="9"/>
      <c r="E69" s="9"/>
      <c r="F69" s="11">
        <v>3000</v>
      </c>
    </row>
    <row r="70" spans="1:6" x14ac:dyDescent="0.3">
      <c r="A70" s="7" t="s">
        <v>64</v>
      </c>
      <c r="B70" s="9"/>
      <c r="C70" s="9"/>
      <c r="D70" s="9"/>
      <c r="E70" s="9"/>
      <c r="F70" s="9"/>
    </row>
    <row r="71" spans="1:6" x14ac:dyDescent="0.3">
      <c r="A71" s="7" t="s">
        <v>65</v>
      </c>
      <c r="B71" s="9"/>
      <c r="C71" s="9"/>
      <c r="D71" s="9"/>
      <c r="E71" s="9"/>
      <c r="F71" s="9"/>
    </row>
    <row r="72" spans="1:6" x14ac:dyDescent="0.3">
      <c r="A72" s="7" t="s">
        <v>66</v>
      </c>
      <c r="B72" s="9"/>
      <c r="C72" s="9"/>
      <c r="D72" s="9"/>
      <c r="E72" s="9"/>
      <c r="F72" s="9">
        <v>1000</v>
      </c>
    </row>
    <row r="73" spans="1:6" x14ac:dyDescent="0.3">
      <c r="A73" s="7" t="s">
        <v>67</v>
      </c>
      <c r="B73" s="9"/>
      <c r="C73" s="9"/>
      <c r="D73" s="9"/>
      <c r="E73" s="9"/>
      <c r="F73" s="9"/>
    </row>
    <row r="74" spans="1:6" x14ac:dyDescent="0.3">
      <c r="A74" s="7" t="s">
        <v>68</v>
      </c>
      <c r="B74" s="9"/>
      <c r="C74" s="9"/>
      <c r="D74" s="9"/>
      <c r="E74" s="9"/>
      <c r="F74" s="9">
        <v>8000</v>
      </c>
    </row>
    <row r="75" spans="1:6" x14ac:dyDescent="0.3">
      <c r="A75" s="7" t="s">
        <v>69</v>
      </c>
      <c r="B75" s="9"/>
      <c r="C75" s="9"/>
      <c r="D75" s="9"/>
      <c r="E75" s="9"/>
      <c r="F75" s="11">
        <v>24000</v>
      </c>
    </row>
    <row r="76" spans="1:6" x14ac:dyDescent="0.3">
      <c r="A76" s="7" t="s">
        <v>70</v>
      </c>
      <c r="B76" s="9"/>
      <c r="C76" s="9"/>
      <c r="D76" s="9"/>
      <c r="E76" s="9"/>
      <c r="F76" s="11">
        <v>32000</v>
      </c>
    </row>
    <row r="77" spans="1:6" x14ac:dyDescent="0.3">
      <c r="A77" s="7" t="s">
        <v>71</v>
      </c>
      <c r="B77" s="9"/>
      <c r="C77" s="9"/>
      <c r="D77" s="9"/>
      <c r="E77" s="9"/>
      <c r="F77" s="9"/>
    </row>
    <row r="78" spans="1:6" x14ac:dyDescent="0.3">
      <c r="A78" s="7" t="s">
        <v>72</v>
      </c>
      <c r="B78" s="9"/>
      <c r="C78" s="9"/>
      <c r="D78" s="9"/>
      <c r="E78" s="9"/>
      <c r="F78" s="9"/>
    </row>
    <row r="79" spans="1:6" x14ac:dyDescent="0.3">
      <c r="A79" s="7" t="s">
        <v>73</v>
      </c>
      <c r="B79" s="9"/>
      <c r="C79" s="9"/>
      <c r="D79" s="9"/>
      <c r="E79" s="9"/>
      <c r="F79" s="9"/>
    </row>
    <row r="80" spans="1:6" x14ac:dyDescent="0.3">
      <c r="A80" s="7" t="s">
        <v>74</v>
      </c>
      <c r="B80" s="9"/>
      <c r="C80" s="9"/>
      <c r="D80" s="9"/>
      <c r="E80" s="9"/>
      <c r="F80" s="9">
        <v>3000</v>
      </c>
    </row>
    <row r="81" spans="1:6" x14ac:dyDescent="0.3">
      <c r="A81" s="7" t="s">
        <v>75</v>
      </c>
      <c r="B81" s="9"/>
      <c r="C81" s="9"/>
      <c r="D81" s="9"/>
      <c r="E81" s="9"/>
      <c r="F81" s="9">
        <v>250</v>
      </c>
    </row>
    <row r="82" spans="1:6" x14ac:dyDescent="0.3">
      <c r="A82" s="7" t="s">
        <v>76</v>
      </c>
      <c r="B82" s="9"/>
      <c r="C82" s="9"/>
      <c r="D82" s="9"/>
      <c r="E82" s="9"/>
      <c r="F82" s="9"/>
    </row>
    <row r="83" spans="1:6" x14ac:dyDescent="0.3">
      <c r="A83" s="7" t="s">
        <v>77</v>
      </c>
      <c r="B83" s="9"/>
      <c r="C83" s="9"/>
      <c r="D83" s="9"/>
      <c r="E83" s="9"/>
      <c r="F83" s="9"/>
    </row>
    <row r="84" spans="1:6" x14ac:dyDescent="0.3">
      <c r="A84" s="7" t="s">
        <v>78</v>
      </c>
      <c r="B84" s="9"/>
      <c r="C84" s="9"/>
      <c r="D84" s="9"/>
      <c r="E84" s="9"/>
      <c r="F84" s="9"/>
    </row>
    <row r="85" spans="1:6" x14ac:dyDescent="0.3">
      <c r="A85" s="7" t="s">
        <v>79</v>
      </c>
      <c r="B85" s="9"/>
      <c r="C85" s="9"/>
      <c r="D85" s="9"/>
      <c r="E85" s="9"/>
      <c r="F85" s="9">
        <v>250</v>
      </c>
    </row>
    <row r="86" spans="1:6" x14ac:dyDescent="0.3">
      <c r="A86" s="7" t="s">
        <v>80</v>
      </c>
      <c r="B86" s="9"/>
      <c r="C86" s="9"/>
      <c r="D86" s="9"/>
      <c r="E86" s="9"/>
      <c r="F86" s="9"/>
    </row>
    <row r="87" spans="1:6" x14ac:dyDescent="0.3">
      <c r="A87" s="7" t="s">
        <v>81</v>
      </c>
      <c r="B87" s="9">
        <v>2250</v>
      </c>
      <c r="C87" s="9">
        <v>2250</v>
      </c>
      <c r="D87" s="9">
        <v>2250</v>
      </c>
      <c r="E87" s="9">
        <v>2250</v>
      </c>
      <c r="F87" s="9">
        <f>SUM(B87:E87)</f>
        <v>9000</v>
      </c>
    </row>
    <row r="88" spans="1:6" x14ac:dyDescent="0.3">
      <c r="A88" s="7" t="s">
        <v>82</v>
      </c>
      <c r="B88" s="9">
        <v>326.27999999999997</v>
      </c>
      <c r="C88" s="9">
        <v>326.27999999999997</v>
      </c>
      <c r="D88" s="9">
        <v>326.27999999999997</v>
      </c>
      <c r="E88" s="9">
        <v>326.27999999999997</v>
      </c>
      <c r="F88" s="9">
        <f>SUM(B88:E88)</f>
        <v>1305.1199999999999</v>
      </c>
    </row>
    <row r="89" spans="1:6" x14ac:dyDescent="0.3">
      <c r="A89" s="7" t="s">
        <v>83</v>
      </c>
      <c r="B89" s="9"/>
      <c r="C89" s="9"/>
      <c r="D89" s="9"/>
      <c r="E89" s="9"/>
      <c r="F89" s="9">
        <f>SUM(F87:F88)</f>
        <v>10305.119999999999</v>
      </c>
    </row>
    <row r="90" spans="1:6" x14ac:dyDescent="0.3">
      <c r="A90" s="7" t="s">
        <v>84</v>
      </c>
      <c r="B90" s="9">
        <v>2500</v>
      </c>
      <c r="C90" s="9">
        <v>2500</v>
      </c>
      <c r="D90" s="9">
        <v>2500</v>
      </c>
      <c r="E90" s="9">
        <v>2500</v>
      </c>
      <c r="F90" s="11">
        <v>10000</v>
      </c>
    </row>
    <row r="91" spans="1:6" x14ac:dyDescent="0.3">
      <c r="A91" s="7" t="s">
        <v>85</v>
      </c>
      <c r="B91" s="9">
        <v>1500</v>
      </c>
      <c r="C91" s="9">
        <v>1500</v>
      </c>
      <c r="D91" s="9">
        <v>1500</v>
      </c>
      <c r="E91" s="9">
        <v>1500</v>
      </c>
      <c r="F91" s="11">
        <v>6000</v>
      </c>
    </row>
    <row r="92" spans="1:6" x14ac:dyDescent="0.3">
      <c r="A92" s="7" t="s">
        <v>86</v>
      </c>
      <c r="B92" s="9"/>
      <c r="C92" s="9"/>
      <c r="D92" s="9"/>
      <c r="E92" s="9"/>
      <c r="F92" s="9"/>
    </row>
    <row r="93" spans="1:6" x14ac:dyDescent="0.3">
      <c r="A93" s="7" t="s">
        <v>87</v>
      </c>
      <c r="B93" s="9"/>
      <c r="C93" s="9"/>
      <c r="D93" s="9"/>
      <c r="E93" s="9"/>
      <c r="F93" s="9"/>
    </row>
    <row r="94" spans="1:6" x14ac:dyDescent="0.3">
      <c r="A94" s="7" t="s">
        <v>88</v>
      </c>
      <c r="B94" s="9"/>
      <c r="C94" s="9"/>
      <c r="D94" s="9"/>
      <c r="E94" s="9"/>
      <c r="F94" s="9"/>
    </row>
    <row r="95" spans="1:6" x14ac:dyDescent="0.3">
      <c r="A95" s="12" t="s">
        <v>89</v>
      </c>
      <c r="B95" s="13"/>
      <c r="C95" s="13"/>
      <c r="D95" s="13"/>
      <c r="E95" s="13"/>
      <c r="F95" s="13"/>
    </row>
    <row r="96" spans="1:6" x14ac:dyDescent="0.3">
      <c r="A96" s="12" t="s">
        <v>90</v>
      </c>
      <c r="B96" s="13">
        <v>510</v>
      </c>
      <c r="C96" s="13">
        <v>510</v>
      </c>
      <c r="D96" s="13">
        <v>510</v>
      </c>
      <c r="E96" s="13">
        <v>510</v>
      </c>
      <c r="F96" s="13">
        <v>2040</v>
      </c>
    </row>
    <row r="97" spans="1:6" x14ac:dyDescent="0.3">
      <c r="A97" s="12" t="s">
        <v>91</v>
      </c>
      <c r="B97" s="13">
        <v>291.57</v>
      </c>
      <c r="C97" s="13">
        <v>291.57</v>
      </c>
      <c r="D97" s="13">
        <v>291.57</v>
      </c>
      <c r="E97" s="13">
        <v>291.57</v>
      </c>
      <c r="F97" s="13">
        <f>SUM(B97:E97)</f>
        <v>1166.28</v>
      </c>
    </row>
    <row r="98" spans="1:6" x14ac:dyDescent="0.3">
      <c r="A98" s="12" t="s">
        <v>92</v>
      </c>
      <c r="B98" s="13">
        <v>505.2</v>
      </c>
      <c r="C98" s="13">
        <v>505.2</v>
      </c>
      <c r="D98" s="13">
        <v>505.2</v>
      </c>
      <c r="E98" s="13">
        <v>505.2</v>
      </c>
      <c r="F98" s="13">
        <v>2020.8</v>
      </c>
    </row>
    <row r="99" spans="1:6" x14ac:dyDescent="0.3">
      <c r="A99" s="12" t="s">
        <v>93</v>
      </c>
      <c r="B99" s="13">
        <v>420</v>
      </c>
      <c r="C99" s="13">
        <v>420</v>
      </c>
      <c r="D99" s="13">
        <v>420</v>
      </c>
      <c r="E99" s="13">
        <v>420</v>
      </c>
      <c r="F99" s="13">
        <f>SUM(B99:E99)</f>
        <v>1680</v>
      </c>
    </row>
    <row r="100" spans="1:6" x14ac:dyDescent="0.3">
      <c r="A100" s="12" t="s">
        <v>94</v>
      </c>
      <c r="B100" s="13">
        <f>SUM(B96:B99)</f>
        <v>1726.77</v>
      </c>
      <c r="C100" s="13">
        <f>SUM(C96:C99)</f>
        <v>1726.77</v>
      </c>
      <c r="D100" s="13">
        <f>SUM(D96:D99)</f>
        <v>1726.77</v>
      </c>
      <c r="E100" s="13">
        <f>SUM(E96:E99)</f>
        <v>1726.77</v>
      </c>
      <c r="F100" s="13">
        <f>SUM(F96:F99)</f>
        <v>6907.08</v>
      </c>
    </row>
    <row r="101" spans="1:6" x14ac:dyDescent="0.3">
      <c r="A101" s="7" t="s">
        <v>95</v>
      </c>
      <c r="B101" s="9"/>
      <c r="C101" s="9"/>
      <c r="D101" s="9"/>
      <c r="E101" s="9"/>
      <c r="F101" s="9"/>
    </row>
    <row r="102" spans="1:6" x14ac:dyDescent="0.3">
      <c r="A102" s="7" t="s">
        <v>96</v>
      </c>
      <c r="B102" s="9"/>
      <c r="C102" s="9"/>
      <c r="D102" s="9"/>
      <c r="E102" s="9"/>
      <c r="F102" s="9"/>
    </row>
    <row r="103" spans="1:6" x14ac:dyDescent="0.3">
      <c r="A103" s="7" t="s">
        <v>97</v>
      </c>
      <c r="B103" s="9"/>
      <c r="C103" s="9"/>
      <c r="D103" s="9"/>
      <c r="E103" s="9"/>
      <c r="F103" s="9"/>
    </row>
    <row r="104" spans="1:6" x14ac:dyDescent="0.3">
      <c r="A104" s="7" t="s">
        <v>98</v>
      </c>
      <c r="B104" s="9"/>
      <c r="C104" s="9"/>
      <c r="D104" s="9"/>
      <c r="E104" s="9"/>
      <c r="F104" s="11">
        <v>19200</v>
      </c>
    </row>
    <row r="105" spans="1:6" x14ac:dyDescent="0.3">
      <c r="A105" s="7" t="s">
        <v>99</v>
      </c>
      <c r="B105" s="9"/>
      <c r="C105" s="9"/>
      <c r="D105" s="9"/>
      <c r="E105" s="9"/>
      <c r="F105" s="9"/>
    </row>
    <row r="106" spans="1:6" x14ac:dyDescent="0.3">
      <c r="A106" s="7" t="s">
        <v>100</v>
      </c>
      <c r="B106" s="9"/>
      <c r="C106" s="9"/>
      <c r="D106" s="9"/>
      <c r="E106" s="9"/>
      <c r="F106" s="9"/>
    </row>
    <row r="107" spans="1:6" x14ac:dyDescent="0.3">
      <c r="A107" s="7" t="s">
        <v>101</v>
      </c>
      <c r="B107" s="9"/>
      <c r="C107" s="9"/>
      <c r="D107" s="9"/>
      <c r="E107" s="9"/>
      <c r="F107" s="9">
        <v>2000</v>
      </c>
    </row>
    <row r="108" spans="1:6" x14ac:dyDescent="0.3">
      <c r="A108" s="7" t="s">
        <v>102</v>
      </c>
      <c r="B108" s="9"/>
      <c r="C108" s="9"/>
      <c r="D108" s="9"/>
      <c r="E108" s="9"/>
      <c r="F108" s="9">
        <v>1000</v>
      </c>
    </row>
    <row r="109" spans="1:6" x14ac:dyDescent="0.3">
      <c r="A109" s="7" t="s">
        <v>103</v>
      </c>
      <c r="B109" s="9"/>
      <c r="C109" s="9"/>
      <c r="D109" s="9"/>
      <c r="E109" s="9"/>
      <c r="F109" s="9">
        <v>3500</v>
      </c>
    </row>
    <row r="110" spans="1:6" x14ac:dyDescent="0.3">
      <c r="A110" s="7" t="s">
        <v>104</v>
      </c>
      <c r="B110" s="9"/>
      <c r="C110" s="9"/>
      <c r="D110" s="9"/>
      <c r="E110" s="9"/>
      <c r="F110" s="9"/>
    </row>
    <row r="111" spans="1:6" x14ac:dyDescent="0.3">
      <c r="A111" s="7" t="s">
        <v>105</v>
      </c>
      <c r="B111" s="9"/>
      <c r="C111" s="9"/>
      <c r="D111" s="9"/>
      <c r="E111" s="9"/>
      <c r="F111" s="9"/>
    </row>
    <row r="112" spans="1:6" x14ac:dyDescent="0.3">
      <c r="A112" s="7" t="s">
        <v>106</v>
      </c>
      <c r="B112" s="9"/>
      <c r="C112" s="9"/>
      <c r="D112" s="9"/>
      <c r="E112" s="9"/>
      <c r="F112" s="9"/>
    </row>
    <row r="113" spans="1:6" x14ac:dyDescent="0.3">
      <c r="A113" s="7" t="s">
        <v>107</v>
      </c>
      <c r="B113" s="9"/>
      <c r="C113" s="9"/>
      <c r="D113" s="9"/>
      <c r="E113" s="9"/>
      <c r="F113" s="9"/>
    </row>
    <row r="114" spans="1:6" x14ac:dyDescent="0.3">
      <c r="A114" s="7" t="s">
        <v>108</v>
      </c>
      <c r="B114" s="9"/>
      <c r="C114" s="9"/>
      <c r="D114" s="9"/>
      <c r="E114" s="9"/>
      <c r="F114" s="9"/>
    </row>
    <row r="115" spans="1:6" x14ac:dyDescent="0.3">
      <c r="A115" s="7" t="s">
        <v>109</v>
      </c>
      <c r="B115" s="9"/>
      <c r="C115" s="9"/>
      <c r="D115" s="9"/>
      <c r="E115" s="9"/>
      <c r="F115" s="9"/>
    </row>
    <row r="116" spans="1:6" x14ac:dyDescent="0.3">
      <c r="A116" s="7" t="s">
        <v>110</v>
      </c>
      <c r="B116" s="9"/>
      <c r="C116" s="9"/>
      <c r="D116" s="9"/>
      <c r="E116" s="9"/>
      <c r="F116" s="9"/>
    </row>
    <row r="117" spans="1:6" x14ac:dyDescent="0.3">
      <c r="A117" s="7" t="s">
        <v>111</v>
      </c>
      <c r="B117" s="9"/>
      <c r="C117" s="9"/>
      <c r="D117" s="9"/>
      <c r="E117" s="9"/>
      <c r="F117" s="9"/>
    </row>
    <row r="118" spans="1:6" x14ac:dyDescent="0.3">
      <c r="A118" s="7" t="s">
        <v>112</v>
      </c>
      <c r="B118" s="9"/>
      <c r="C118" s="9"/>
      <c r="D118" s="9"/>
      <c r="E118" s="9"/>
      <c r="F118" s="9"/>
    </row>
    <row r="119" spans="1:6" x14ac:dyDescent="0.3">
      <c r="A119" s="7" t="s">
        <v>113</v>
      </c>
      <c r="B119" s="9"/>
      <c r="C119" s="9"/>
      <c r="D119" s="9"/>
      <c r="E119" s="9"/>
      <c r="F119" s="9"/>
    </row>
    <row r="120" spans="1:6" x14ac:dyDescent="0.3">
      <c r="A120" s="7" t="s">
        <v>114</v>
      </c>
      <c r="B120" s="9"/>
      <c r="C120" s="9"/>
      <c r="D120" s="9"/>
      <c r="E120" s="9"/>
      <c r="F120" s="9"/>
    </row>
    <row r="121" spans="1:6" x14ac:dyDescent="0.3">
      <c r="A121" s="7" t="s">
        <v>115</v>
      </c>
      <c r="B121" s="9"/>
      <c r="C121" s="9"/>
      <c r="D121" s="9"/>
      <c r="E121" s="9"/>
      <c r="F121" s="9"/>
    </row>
    <row r="122" spans="1:6" x14ac:dyDescent="0.3">
      <c r="A122" s="7" t="s">
        <v>116</v>
      </c>
      <c r="B122" s="9"/>
      <c r="C122" s="9"/>
      <c r="D122" s="9"/>
      <c r="E122" s="9"/>
      <c r="F122" s="11">
        <v>1300</v>
      </c>
    </row>
    <row r="123" spans="1:6" x14ac:dyDescent="0.3">
      <c r="A123" s="7" t="s">
        <v>117</v>
      </c>
      <c r="B123" s="9"/>
      <c r="C123" s="9"/>
      <c r="D123" s="9"/>
      <c r="E123" s="9"/>
      <c r="F123" s="9">
        <v>200</v>
      </c>
    </row>
    <row r="124" spans="1:6" x14ac:dyDescent="0.3">
      <c r="A124" s="7" t="s">
        <v>118</v>
      </c>
      <c r="B124" s="9"/>
      <c r="C124" s="9"/>
      <c r="D124" s="9"/>
      <c r="E124" s="9"/>
      <c r="F124" s="9">
        <v>1000</v>
      </c>
    </row>
    <row r="125" spans="1:6" x14ac:dyDescent="0.3">
      <c r="A125" s="7" t="s">
        <v>119</v>
      </c>
      <c r="B125" s="9"/>
      <c r="C125" s="9"/>
      <c r="D125" s="9"/>
      <c r="E125" s="9"/>
      <c r="F125" s="9">
        <v>1300</v>
      </c>
    </row>
    <row r="126" spans="1:6" x14ac:dyDescent="0.3">
      <c r="A126" s="7" t="s">
        <v>120</v>
      </c>
      <c r="B126" s="9"/>
      <c r="C126" s="9"/>
      <c r="D126" s="9"/>
      <c r="E126" s="9"/>
      <c r="F126" s="11">
        <f>SUM(F123:F125)</f>
        <v>2500</v>
      </c>
    </row>
    <row r="127" spans="1:6" x14ac:dyDescent="0.3">
      <c r="A127" s="7" t="s">
        <v>121</v>
      </c>
      <c r="B127" s="9"/>
      <c r="C127" s="9"/>
      <c r="D127" s="9"/>
      <c r="E127" s="9"/>
      <c r="F127" s="9"/>
    </row>
    <row r="128" spans="1:6" x14ac:dyDescent="0.3">
      <c r="A128" s="7" t="s">
        <v>122</v>
      </c>
      <c r="B128" s="9"/>
      <c r="C128" s="9"/>
      <c r="D128" s="9"/>
      <c r="E128" s="9">
        <v>7350</v>
      </c>
      <c r="F128" s="9">
        <v>7350</v>
      </c>
    </row>
    <row r="129" spans="1:6" x14ac:dyDescent="0.3">
      <c r="A129" s="7" t="s">
        <v>123</v>
      </c>
      <c r="B129" s="9"/>
      <c r="C129" s="9"/>
      <c r="D129" s="9"/>
      <c r="E129" s="9"/>
      <c r="F129" s="9">
        <v>500</v>
      </c>
    </row>
    <row r="130" spans="1:6" x14ac:dyDescent="0.3">
      <c r="A130" s="7" t="s">
        <v>124</v>
      </c>
      <c r="B130" s="9"/>
      <c r="C130" s="9"/>
      <c r="D130" s="9"/>
      <c r="E130" s="9"/>
      <c r="F130" s="9">
        <v>7850</v>
      </c>
    </row>
    <row r="131" spans="1:6" x14ac:dyDescent="0.3">
      <c r="A131" s="7" t="s">
        <v>125</v>
      </c>
      <c r="B131" s="9"/>
      <c r="C131" s="9"/>
      <c r="D131" s="9"/>
      <c r="E131" s="9"/>
      <c r="F131" s="9">
        <v>1000</v>
      </c>
    </row>
    <row r="132" spans="1:6" x14ac:dyDescent="0.3">
      <c r="A132" s="8" t="s">
        <v>126</v>
      </c>
      <c r="B132" s="9"/>
      <c r="C132" s="9"/>
      <c r="D132" s="9"/>
      <c r="E132" s="9"/>
      <c r="F132" s="9"/>
    </row>
    <row r="133" spans="1:6" x14ac:dyDescent="0.3">
      <c r="A133" s="7" t="s">
        <v>127</v>
      </c>
      <c r="B133" s="9"/>
      <c r="C133" s="9"/>
      <c r="D133" s="9"/>
      <c r="E133" s="9"/>
      <c r="F133" s="10">
        <f>F38+F42+F47+F50+F53+F59+F60+F64+F69+F72+F76+F80+F81+F85+F89+F90+F91+F100+F104+F107+F108+F109+F122+F126+F130+F131</f>
        <v>382286.76</v>
      </c>
    </row>
    <row r="134" spans="1:6" x14ac:dyDescent="0.3">
      <c r="A134" s="7" t="s">
        <v>128</v>
      </c>
      <c r="B134" s="9"/>
      <c r="C134" s="9"/>
      <c r="D134" s="9"/>
      <c r="E134" s="9"/>
      <c r="F134" s="10">
        <f>F35-F133</f>
        <v>4013.2399999999907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Dietz Osborne</dc:creator>
  <cp:lastModifiedBy>Dietz Osborne</cp:lastModifiedBy>
  <dcterms:created xsi:type="dcterms:W3CDTF">2021-10-04T16:43:08Z</dcterms:created>
  <dcterms:modified xsi:type="dcterms:W3CDTF">2021-10-20T12:55:01Z</dcterms:modified>
</cp:coreProperties>
</file>