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<sst xmlns="http://schemas.openxmlformats.org/spreadsheetml/2006/main" count="807" uniqueCount="128">
  <si>
    <t>TOTAL</t>
  </si>
  <si>
    <t>2022 DRAFT Budget</t>
  </si>
  <si>
    <t xml:space="preserve">Jan </t>
  </si>
  <si>
    <t xml:space="preserve">Feb </t>
  </si>
  <si>
    <t>Mar</t>
  </si>
  <si>
    <t xml:space="preserve">Apr </t>
  </si>
  <si>
    <t>May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</si>
  <si>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</si>
  <si>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</si>
  <si>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</si>
  <si>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</si>
  <si>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</si>
  <si>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</si>
  <si>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</si>
  <si>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 xml:space="preserve">Jan - Dec </t>
  </si>
  <si>
    <t>INCOME</t>
  </si>
  <si>
    <t xml:space="preserve"> </t>
  </si>
  <si>
    <t>EVENT INCOME</t>
  </si>
  <si>
    <t>PLAYHOUSE PRODUCTIONS</t>
  </si>
  <si>
    <t>Freak Friday</t>
  </si>
  <si>
    <t>Box Office</t>
  </si>
  <si>
    <t>Sponsorship</t>
  </si>
  <si>
    <t>Harvey</t>
  </si>
  <si>
    <t>Matilida</t>
  </si>
  <si>
    <t>Cinderella</t>
  </si>
  <si>
    <t>The Play That Goes Wrong</t>
  </si>
  <si>
    <t xml:space="preserve">  </t>
  </si>
  <si>
    <t>The Christmas Schooner</t>
  </si>
  <si>
    <t>SCHOOL MATINEES</t>
  </si>
  <si>
    <t>No show at this time</t>
  </si>
  <si>
    <t>School Shows</t>
  </si>
  <si>
    <t>Peter Pan &amp; Wendy</t>
  </si>
  <si>
    <t>The Wizard of Oz</t>
  </si>
  <si>
    <t>Concerts (net to ACCC)</t>
  </si>
  <si>
    <t>6 concerts</t>
  </si>
  <si>
    <t>Concert Sponsor</t>
  </si>
  <si>
    <t>Ticket fees and donations</t>
  </si>
  <si>
    <t>Program Advertising</t>
  </si>
  <si>
    <t>WHITE OAK INCOME</t>
  </si>
  <si>
    <t>2021</t>
  </si>
  <si>
    <t>Parking</t>
  </si>
  <si>
    <t>Holiday Bazaar (rent)</t>
  </si>
  <si>
    <t>Chamber of Commerce</t>
  </si>
  <si>
    <t>SALES</t>
  </si>
  <si>
    <t>GIFT SHOP/Gallery</t>
  </si>
  <si>
    <t>Sales tax collected</t>
  </si>
  <si>
    <t>Gift Shop Rent</t>
  </si>
  <si>
    <t>CONTRIBUTIONS - Other</t>
  </si>
  <si>
    <t>Endowment Fund- Draw</t>
  </si>
  <si>
    <t>Are we doing this?</t>
  </si>
  <si>
    <t>GRANTS</t>
  </si>
  <si>
    <t>TAC</t>
  </si>
  <si>
    <t>CFMT</t>
  </si>
  <si>
    <t>Fundraiser Income</t>
  </si>
  <si>
    <t>RESTAURANT</t>
  </si>
  <si>
    <t>Restaurant Rental Income</t>
  </si>
  <si>
    <t>MTSU Contribution to building</t>
  </si>
  <si>
    <t>CONSERV INC</t>
  </si>
  <si>
    <t>Enrollment</t>
  </si>
  <si>
    <t>Concession</t>
  </si>
  <si>
    <t xml:space="preserve">   </t>
  </si>
  <si>
    <t>MEMBERSHIP INC</t>
  </si>
  <si>
    <t>2022</t>
  </si>
  <si>
    <t>HALL/THEATER RENTAL</t>
  </si>
  <si>
    <t>Total Income</t>
  </si>
  <si>
    <t>EXPENSE</t>
  </si>
  <si>
    <t>HALL EXPENSE</t>
  </si>
  <si>
    <t>CLASSES EXP</t>
  </si>
  <si>
    <t>CONSERV EXP</t>
  </si>
  <si>
    <t>Other Conservatory Exp</t>
  </si>
  <si>
    <t>Personnel + master class</t>
  </si>
  <si>
    <t>GALLERY EXP</t>
  </si>
  <si>
    <t>GIFT SHOP EXP</t>
  </si>
  <si>
    <t>COMMISION ON SALES</t>
  </si>
  <si>
    <t>Sales tax disbursed</t>
  </si>
  <si>
    <t>RESTAURANT REPAIRS</t>
  </si>
  <si>
    <t>EVENT EXP</t>
  </si>
  <si>
    <t>PLAYHOUSE SERIES</t>
  </si>
  <si>
    <t>Freaky Friday</t>
  </si>
  <si>
    <t>Royalties</t>
  </si>
  <si>
    <t>On Stage</t>
  </si>
  <si>
    <t>Personnel</t>
  </si>
  <si>
    <t>Director</t>
  </si>
  <si>
    <t>Matilda</t>
  </si>
  <si>
    <t>Personel</t>
  </si>
  <si>
    <t>SCHOOL MATINEE</t>
  </si>
  <si>
    <t xml:space="preserve">Director/staff costs </t>
  </si>
  <si>
    <t>Supplies</t>
  </si>
  <si>
    <t>SHOP SUPPLIES</t>
  </si>
  <si>
    <t>WHITE OAK EXP</t>
  </si>
  <si>
    <t>2020</t>
  </si>
  <si>
    <t>FUNDRAISER EXP</t>
  </si>
  <si>
    <t>MISC EXP</t>
  </si>
  <si>
    <t>Ticket fees (Thundertix)</t>
  </si>
  <si>
    <t>LANDSCAPING/MOWING</t>
  </si>
  <si>
    <t>ADVERTISING</t>
  </si>
  <si>
    <t>CONTRACT EMPLOYEES</t>
  </si>
  <si>
    <t>Hire contract employee</t>
  </si>
  <si>
    <t>PAYROLL TAX EXPENSES</t>
  </si>
  <si>
    <t>SALARIES</t>
  </si>
  <si>
    <t>LEGAL</t>
  </si>
  <si>
    <t>UTILITY</t>
  </si>
  <si>
    <t>TRASH PICKUP</t>
  </si>
  <si>
    <t>SOLAR</t>
  </si>
  <si>
    <t>PHONE</t>
  </si>
  <si>
    <t>PROF SERVICES</t>
  </si>
  <si>
    <t>Payroll Service</t>
  </si>
  <si>
    <t>CPA- Audit starting 2020 for TAC</t>
  </si>
  <si>
    <t>MICROPHONE REPLACE/REPAIR</t>
  </si>
  <si>
    <t>REPAIR RESERVE FUND</t>
  </si>
  <si>
    <t>MAINTENANCE</t>
  </si>
  <si>
    <t>INSURANCE</t>
  </si>
  <si>
    <t>EQUIPMENT - MISC</t>
  </si>
  <si>
    <t>CREDIT CARD PROCESSING FEE</t>
  </si>
  <si>
    <t>DEBT SERVICE</t>
  </si>
  <si>
    <t>CLOUD STORAGE</t>
  </si>
  <si>
    <t>WEBSITE Hosting</t>
  </si>
  <si>
    <t>WithOut Code - Website</t>
  </si>
  <si>
    <t>Website Name Owner - Network</t>
  </si>
  <si>
    <t>SECURITY FOR SITE</t>
  </si>
  <si>
    <t>OFFICE SUPPLIES</t>
  </si>
  <si>
    <t>POSTAGE</t>
  </si>
  <si>
    <t>PRINTING</t>
  </si>
  <si>
    <t>Total Expense</t>
  </si>
  <si>
    <t>Net</t>
  </si>
  <si>
    <t>net profit</t>
  </si>
  <si>
    <t>Cash flow</t>
  </si>
  <si>
    <t>begin cash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</si>
</sst>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* #,##0.00_);_(* \(#,##0.00\);_(* \-??_);_(@_)"/>
    <numFmt numFmtId="167" formatCode="@"/>
    <numFmt numFmtId="168" formatCode="0.00_);[RED]\(0.00\)"/>
    <numFmt numFmtId="169" formatCode="#,##0.00;\-#,##0.00"/>
    <numFmt numFmtId="170" formatCode="0.00"/>
    <numFmt numFmtId="171" formatCode="#,##0;\-#,##0"/>
    <numFmt numFmtId="172" formatCode="_(\$* #,##0_);_(\$* \(#,##0\);_(\$* \-??_);_(@_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i/>
      <sz val="8"/>
      <color indexed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17" borderId="0" applyNumberFormat="0" applyBorder="0" applyAlignment="0" applyProtection="0"/>
    <xf numFmtId="164" fontId="4" fillId="9" borderId="1" applyNumberFormat="0" applyAlignment="0" applyProtection="0"/>
    <xf numFmtId="164" fontId="5" fillId="15" borderId="2" applyNumberFormat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10" borderId="0" applyNumberFormat="0" applyBorder="0" applyAlignment="0" applyProtection="0"/>
    <xf numFmtId="164" fontId="0" fillId="5" borderId="7" applyNumberFormat="0" applyAlignment="0" applyProtection="0"/>
    <xf numFmtId="164" fontId="14" fillId="9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5" fontId="19" fillId="0" borderId="0" xfId="17" applyFont="1" applyFill="1" applyBorder="1" applyAlignment="1" applyProtection="1">
      <alignment/>
      <protection/>
    </xf>
    <xf numFmtId="166" fontId="19" fillId="0" borderId="0" xfId="15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18" fillId="4" borderId="0" xfId="0" applyNumberFormat="1" applyFont="1" applyFill="1" applyAlignment="1">
      <alignment/>
    </xf>
    <xf numFmtId="164" fontId="19" fillId="4" borderId="0" xfId="0" applyNumberFormat="1" applyFont="1" applyFill="1" applyAlignment="1">
      <alignment/>
    </xf>
    <xf numFmtId="165" fontId="19" fillId="4" borderId="0" xfId="17" applyFont="1" applyFill="1" applyBorder="1" applyAlignment="1" applyProtection="1">
      <alignment/>
      <protection/>
    </xf>
    <xf numFmtId="166" fontId="19" fillId="4" borderId="0" xfId="15" applyFont="1" applyFill="1" applyBorder="1" applyAlignment="1" applyProtection="1">
      <alignment/>
      <protection/>
    </xf>
    <xf numFmtId="164" fontId="19" fillId="4" borderId="0" xfId="0" applyFont="1" applyFill="1" applyAlignment="1">
      <alignment/>
    </xf>
    <xf numFmtId="167" fontId="18" fillId="0" borderId="0" xfId="0" applyNumberFormat="1" applyFont="1" applyAlignment="1">
      <alignment/>
    </xf>
    <xf numFmtId="167" fontId="19" fillId="0" borderId="10" xfId="0" applyNumberFormat="1" applyFont="1" applyBorder="1" applyAlignment="1">
      <alignment horizontal="center"/>
    </xf>
    <xf numFmtId="168" fontId="19" fillId="0" borderId="10" xfId="0" applyNumberFormat="1" applyFont="1" applyBorder="1" applyAlignment="1">
      <alignment horizontal="center"/>
    </xf>
    <xf numFmtId="167" fontId="18" fillId="0" borderId="10" xfId="0" applyNumberFormat="1" applyFont="1" applyBorder="1" applyAlignment="1">
      <alignment horizontal="center"/>
    </xf>
    <xf numFmtId="167" fontId="18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left"/>
    </xf>
    <xf numFmtId="167" fontId="18" fillId="0" borderId="11" xfId="0" applyNumberFormat="1" applyFont="1" applyBorder="1" applyAlignment="1">
      <alignment horizontal="center"/>
    </xf>
    <xf numFmtId="165" fontId="19" fillId="0" borderId="0" xfId="17" applyFont="1" applyFill="1" applyBorder="1" applyAlignment="1" applyProtection="1">
      <alignment horizontal="center"/>
      <protection/>
    </xf>
    <xf numFmtId="166" fontId="19" fillId="0" borderId="0" xfId="15" applyFont="1" applyFill="1" applyBorder="1" applyAlignment="1" applyProtection="1">
      <alignment horizontal="center"/>
      <protection/>
    </xf>
    <xf numFmtId="164" fontId="19" fillId="0" borderId="0" xfId="0" applyFont="1" applyAlignment="1">
      <alignment horizontal="center"/>
    </xf>
    <xf numFmtId="167" fontId="18" fillId="0" borderId="0" xfId="0" applyNumberFormat="1" applyFont="1" applyAlignment="1">
      <alignment horizontal="right"/>
    </xf>
    <xf numFmtId="169" fontId="20" fillId="0" borderId="0" xfId="0" applyNumberFormat="1" applyFont="1" applyAlignment="1">
      <alignment/>
    </xf>
    <xf numFmtId="170" fontId="19" fillId="0" borderId="0" xfId="0" applyNumberFormat="1" applyFont="1" applyAlignment="1">
      <alignment/>
    </xf>
    <xf numFmtId="171" fontId="20" fillId="0" borderId="0" xfId="0" applyNumberFormat="1" applyFont="1" applyFill="1" applyAlignment="1">
      <alignment/>
    </xf>
    <xf numFmtId="171" fontId="20" fillId="0" borderId="0" xfId="0" applyNumberFormat="1" applyFont="1" applyAlignment="1">
      <alignment/>
    </xf>
    <xf numFmtId="165" fontId="20" fillId="0" borderId="0" xfId="17" applyFont="1" applyFill="1" applyBorder="1" applyAlignment="1" applyProtection="1">
      <alignment/>
      <protection/>
    </xf>
    <xf numFmtId="171" fontId="19" fillId="0" borderId="0" xfId="0" applyNumberFormat="1" applyFont="1" applyAlignment="1">
      <alignment/>
    </xf>
    <xf numFmtId="171" fontId="20" fillId="4" borderId="0" xfId="0" applyNumberFormat="1" applyFont="1" applyFill="1" applyAlignment="1">
      <alignment/>
    </xf>
    <xf numFmtId="171" fontId="20" fillId="0" borderId="0" xfId="0" applyNumberFormat="1" applyFont="1" applyFill="1" applyBorder="1" applyAlignment="1">
      <alignment/>
    </xf>
    <xf numFmtId="167" fontId="18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/>
    </xf>
    <xf numFmtId="164" fontId="19" fillId="0" borderId="0" xfId="0" applyFont="1" applyFill="1" applyAlignment="1">
      <alignment/>
    </xf>
    <xf numFmtId="167" fontId="18" fillId="4" borderId="0" xfId="0" applyNumberFormat="1" applyFont="1" applyFill="1" applyAlignment="1">
      <alignment/>
    </xf>
    <xf numFmtId="171" fontId="20" fillId="0" borderId="12" xfId="0" applyNumberFormat="1" applyFont="1" applyFill="1" applyBorder="1" applyAlignment="1">
      <alignment/>
    </xf>
    <xf numFmtId="167" fontId="18" fillId="0" borderId="13" xfId="0" applyNumberFormat="1" applyFont="1" applyBorder="1" applyAlignment="1">
      <alignment/>
    </xf>
    <xf numFmtId="171" fontId="20" fillId="0" borderId="13" xfId="0" applyNumberFormat="1" applyFont="1" applyBorder="1" applyAlignment="1">
      <alignment/>
    </xf>
    <xf numFmtId="167" fontId="18" fillId="0" borderId="0" xfId="0" applyNumberFormat="1" applyFont="1" applyFill="1" applyBorder="1" applyAlignment="1">
      <alignment/>
    </xf>
    <xf numFmtId="165" fontId="21" fillId="0" borderId="0" xfId="17" applyFont="1" applyFill="1" applyBorder="1" applyAlignment="1" applyProtection="1">
      <alignment/>
      <protection/>
    </xf>
    <xf numFmtId="171" fontId="22" fillId="0" borderId="14" xfId="0" applyNumberFormat="1" applyFont="1" applyBorder="1" applyAlignment="1">
      <alignment/>
    </xf>
    <xf numFmtId="169" fontId="0" fillId="0" borderId="0" xfId="0" applyNumberFormat="1" applyAlignment="1">
      <alignment/>
    </xf>
    <xf numFmtId="171" fontId="20" fillId="0" borderId="0" xfId="0" applyNumberFormat="1" applyFont="1" applyBorder="1" applyAlignment="1">
      <alignment/>
    </xf>
    <xf numFmtId="164" fontId="18" fillId="0" borderId="0" xfId="0" applyNumberFormat="1" applyFont="1" applyFill="1" applyAlignment="1">
      <alignment/>
    </xf>
    <xf numFmtId="171" fontId="18" fillId="0" borderId="15" xfId="0" applyNumberFormat="1" applyFont="1" applyBorder="1" applyAlignment="1">
      <alignment/>
    </xf>
    <xf numFmtId="171" fontId="23" fillId="0" borderId="0" xfId="0" applyNumberFormat="1" applyFont="1" applyAlignment="1">
      <alignment/>
    </xf>
    <xf numFmtId="165" fontId="24" fillId="0" borderId="0" xfId="17" applyFont="1" applyFill="1" applyBorder="1" applyAlignment="1" applyProtection="1">
      <alignment/>
      <protection/>
    </xf>
    <xf numFmtId="171" fontId="24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167" fontId="26" fillId="0" borderId="0" xfId="0" applyNumberFormat="1" applyFont="1" applyAlignment="1">
      <alignment/>
    </xf>
    <xf numFmtId="172" fontId="26" fillId="0" borderId="0" xfId="0" applyNumberFormat="1" applyFont="1" applyAlignment="1">
      <alignment/>
    </xf>
    <xf numFmtId="171" fontId="2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71" fontId="18" fillId="0" borderId="0" xfId="0" applyNumberFormat="1" applyFont="1" applyAlignment="1">
      <alignment/>
    </xf>
    <xf numFmtId="171" fontId="27" fillId="0" borderId="13" xfId="0" applyNumberFormat="1" applyFont="1" applyBorder="1" applyAlignment="1">
      <alignment/>
    </xf>
    <xf numFmtId="165" fontId="19" fillId="0" borderId="0" xfId="17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3"/>
  <sheetViews>
    <sheetView tabSelected="1" workbookViewId="0" topLeftCell="A1">
      <pane xSplit="5" ySplit="6" topLeftCell="F144" activePane="bottomRight" state="frozen"/>
      <selection pane="topLeft" activeCell="A1" sqref="A1"/>
      <selection pane="topRight" activeCell="F1" sqref="F1"/>
      <selection pane="bottomLeft" activeCell="A144" sqref="A144"/>
      <selection pane="bottomRight" activeCell="M176" sqref="M176"/>
    </sheetView>
  </sheetViews>
  <sheetFormatPr defaultColWidth="9.140625" defaultRowHeight="12.75"/>
  <cols>
    <col min="1" max="1" width="4.140625" style="1" customWidth="1"/>
    <col min="2" max="2" width="4.57421875" style="1" customWidth="1"/>
    <col min="3" max="3" width="3.00390625" style="1" customWidth="1"/>
    <col min="4" max="4" width="13.8515625" style="1" customWidth="1"/>
    <col min="5" max="5" width="13.57421875" style="1" customWidth="1"/>
    <col min="6" max="6" width="5.57421875" style="2" customWidth="1"/>
    <col min="7" max="8" width="6.57421875" style="2" customWidth="1"/>
    <col min="9" max="9" width="6.7109375" style="2" customWidth="1"/>
    <col min="10" max="10" width="7.28125" style="2" customWidth="1"/>
    <col min="11" max="11" width="6.8515625" style="2" customWidth="1"/>
    <col min="12" max="12" width="8.57421875" style="2" customWidth="1"/>
    <col min="13" max="13" width="10.57421875" style="2" customWidth="1"/>
    <col min="14" max="14" width="7.421875" style="2" customWidth="1"/>
    <col min="15" max="15" width="7.28125" style="2" customWidth="1"/>
    <col min="16" max="17" width="7.00390625" style="2" customWidth="1"/>
    <col min="18" max="18" width="14.421875" style="2" customWidth="1"/>
    <col min="19" max="19" width="9.421875" style="3" customWidth="1"/>
    <col min="20" max="20" width="17.421875" style="4" customWidth="1"/>
    <col min="21" max="22" width="9.140625" style="5" customWidth="1"/>
    <col min="23" max="23" width="11.140625" style="5" customWidth="1"/>
    <col min="24" max="16384" width="9.140625" style="5" customWidth="1"/>
  </cols>
  <sheetData>
    <row r="1" spans="1:20" s="10" customFormat="1" ht="12.75">
      <c r="A1" s="6"/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9"/>
    </row>
    <row r="2" spans="1:20" s="10" customFormat="1" ht="12.75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18" ht="12.75">
      <c r="A3" s="11"/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 t="s">
        <v>0</v>
      </c>
    </row>
    <row r="4" spans="1:20" s="20" customFormat="1" ht="12.75">
      <c r="A4" s="15"/>
      <c r="B4" s="16" t="s">
        <v>1</v>
      </c>
      <c r="C4" s="15"/>
      <c r="D4" s="15"/>
      <c r="E4" s="15"/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11</v>
      </c>
      <c r="P4" s="17" t="s">
        <v>12</v>
      </c>
      <c r="Q4" s="17" t="s">
        <v>13</v>
      </c>
      <c r="R4" s="17" t="s">
        <v>14</v>
      </c>
      <c r="S4" s="18"/>
      <c r="T4" s="19"/>
    </row>
    <row r="5" spans="1:21" ht="12.75">
      <c r="A5" s="11" t="s">
        <v>15</v>
      </c>
      <c r="B5" s="21"/>
      <c r="C5" s="11"/>
      <c r="D5" s="11"/>
      <c r="E5" s="11"/>
      <c r="F5" s="22" t="s">
        <v>16</v>
      </c>
      <c r="G5" s="22" t="s">
        <v>16</v>
      </c>
      <c r="H5" s="22" t="s">
        <v>16</v>
      </c>
      <c r="I5" s="22" t="s">
        <v>16</v>
      </c>
      <c r="J5" s="22" t="s">
        <v>16</v>
      </c>
      <c r="K5" s="22" t="s">
        <v>16</v>
      </c>
      <c r="L5" s="22" t="s">
        <v>16</v>
      </c>
      <c r="M5" s="22" t="s">
        <v>16</v>
      </c>
      <c r="N5" s="22" t="s">
        <v>16</v>
      </c>
      <c r="O5" s="22" t="s">
        <v>16</v>
      </c>
      <c r="P5" s="22" t="s">
        <v>16</v>
      </c>
      <c r="Q5" s="22" t="s">
        <v>16</v>
      </c>
      <c r="R5" s="22" t="s">
        <v>16</v>
      </c>
      <c r="U5" s="23"/>
    </row>
    <row r="6" spans="1:21" ht="12.75">
      <c r="A6" s="11" t="s">
        <v>17</v>
      </c>
      <c r="B6" s="11"/>
      <c r="C6" s="11"/>
      <c r="D6" s="11"/>
      <c r="E6" s="11"/>
      <c r="F6" s="22" t="s">
        <v>16</v>
      </c>
      <c r="G6" s="22" t="s">
        <v>16</v>
      </c>
      <c r="H6" s="22" t="s">
        <v>16</v>
      </c>
      <c r="I6" s="22" t="s">
        <v>16</v>
      </c>
      <c r="J6" s="22" t="s">
        <v>16</v>
      </c>
      <c r="K6" s="22" t="s">
        <v>16</v>
      </c>
      <c r="L6" s="22" t="s">
        <v>16</v>
      </c>
      <c r="M6" s="22" t="s">
        <v>16</v>
      </c>
      <c r="N6" s="22" t="s">
        <v>16</v>
      </c>
      <c r="O6" s="22" t="s">
        <v>16</v>
      </c>
      <c r="P6" s="22" t="s">
        <v>16</v>
      </c>
      <c r="Q6" s="22" t="s">
        <v>16</v>
      </c>
      <c r="R6" s="22" t="s">
        <v>16</v>
      </c>
      <c r="U6" s="23"/>
    </row>
    <row r="7" spans="1:21" ht="12.75">
      <c r="A7" s="11"/>
      <c r="B7" s="11" t="s">
        <v>18</v>
      </c>
      <c r="C7" s="11"/>
      <c r="D7" s="11"/>
      <c r="E7" s="11"/>
      <c r="F7" s="22" t="s">
        <v>16</v>
      </c>
      <c r="G7" s="22" t="s">
        <v>16</v>
      </c>
      <c r="H7" s="22" t="s">
        <v>16</v>
      </c>
      <c r="I7" s="22" t="s">
        <v>16</v>
      </c>
      <c r="J7" s="22" t="s">
        <v>16</v>
      </c>
      <c r="K7" s="22" t="s">
        <v>16</v>
      </c>
      <c r="L7" s="22" t="s">
        <v>16</v>
      </c>
      <c r="M7" s="22" t="s">
        <v>16</v>
      </c>
      <c r="N7" s="22" t="s">
        <v>16</v>
      </c>
      <c r="O7" s="22" t="s">
        <v>16</v>
      </c>
      <c r="P7" s="22" t="s">
        <v>16</v>
      </c>
      <c r="Q7" s="22" t="s">
        <v>16</v>
      </c>
      <c r="R7" s="22" t="s">
        <v>16</v>
      </c>
      <c r="U7" s="23"/>
    </row>
    <row r="8" spans="1:21" ht="12.75">
      <c r="A8" s="11"/>
      <c r="B8" s="11"/>
      <c r="C8" s="11" t="s">
        <v>19</v>
      </c>
      <c r="D8" s="11"/>
      <c r="E8" s="11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16</v>
      </c>
      <c r="K8" s="22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2" t="s">
        <v>16</v>
      </c>
      <c r="Q8" s="22" t="s">
        <v>16</v>
      </c>
      <c r="R8" s="22" t="s">
        <v>16</v>
      </c>
      <c r="U8" s="23"/>
    </row>
    <row r="9" spans="1:21" ht="12.75">
      <c r="A9" s="11"/>
      <c r="B9" s="11"/>
      <c r="C9" s="11"/>
      <c r="D9" s="11" t="s">
        <v>20</v>
      </c>
      <c r="E9" s="11"/>
      <c r="F9" s="24" t="s">
        <v>16</v>
      </c>
      <c r="G9" s="24">
        <v>12000</v>
      </c>
      <c r="H9" s="24" t="s">
        <v>16</v>
      </c>
      <c r="I9" s="24" t="s">
        <v>16</v>
      </c>
      <c r="J9" s="24" t="s">
        <v>16</v>
      </c>
      <c r="K9" s="24" t="s">
        <v>16</v>
      </c>
      <c r="L9" s="24" t="s">
        <v>16</v>
      </c>
      <c r="M9" s="25" t="s">
        <v>16</v>
      </c>
      <c r="N9" s="25" t="s">
        <v>16</v>
      </c>
      <c r="O9" s="25" t="s">
        <v>16</v>
      </c>
      <c r="P9" s="25" t="s">
        <v>16</v>
      </c>
      <c r="Q9" s="25" t="s">
        <v>16</v>
      </c>
      <c r="R9" s="25">
        <f aca="true" t="shared" si="0" ref="R9:R10">SUM(F9:Q9)</f>
        <v>12000</v>
      </c>
      <c r="U9" s="23"/>
    </row>
    <row r="10" spans="1:21" ht="12.75">
      <c r="A10" s="11"/>
      <c r="B10" s="11"/>
      <c r="C10" s="11"/>
      <c r="D10" s="11" t="s">
        <v>21</v>
      </c>
      <c r="E10" s="11"/>
      <c r="F10" s="24" t="s">
        <v>16</v>
      </c>
      <c r="G10" s="24">
        <v>1500</v>
      </c>
      <c r="H10" s="24" t="s">
        <v>16</v>
      </c>
      <c r="I10" s="24" t="s">
        <v>16</v>
      </c>
      <c r="J10" s="24" t="s">
        <v>16</v>
      </c>
      <c r="K10" s="24" t="s">
        <v>16</v>
      </c>
      <c r="L10" s="24" t="s">
        <v>16</v>
      </c>
      <c r="M10" s="25" t="s">
        <v>16</v>
      </c>
      <c r="N10" s="25" t="s">
        <v>16</v>
      </c>
      <c r="O10" s="25" t="s">
        <v>16</v>
      </c>
      <c r="P10" s="25" t="s">
        <v>16</v>
      </c>
      <c r="Q10" s="25" t="s">
        <v>16</v>
      </c>
      <c r="R10" s="25">
        <f t="shared" si="0"/>
        <v>1500</v>
      </c>
      <c r="U10" s="23"/>
    </row>
    <row r="11" spans="1:21" ht="12.75">
      <c r="A11" s="11"/>
      <c r="B11" s="11"/>
      <c r="C11" s="11" t="s">
        <v>22</v>
      </c>
      <c r="D11" s="11"/>
      <c r="E11" s="11" t="s">
        <v>16</v>
      </c>
      <c r="F11" s="24" t="s">
        <v>16</v>
      </c>
      <c r="G11" s="24" t="s">
        <v>16</v>
      </c>
      <c r="H11" s="24" t="s">
        <v>16</v>
      </c>
      <c r="I11" s="24" t="s">
        <v>16</v>
      </c>
      <c r="J11" s="24" t="s">
        <v>16</v>
      </c>
      <c r="K11" s="24" t="s">
        <v>16</v>
      </c>
      <c r="L11" s="24" t="s">
        <v>16</v>
      </c>
      <c r="M11" s="25" t="s">
        <v>16</v>
      </c>
      <c r="N11" s="25" t="s">
        <v>16</v>
      </c>
      <c r="O11" s="25" t="s">
        <v>16</v>
      </c>
      <c r="P11" s="25" t="s">
        <v>16</v>
      </c>
      <c r="Q11" s="25" t="s">
        <v>16</v>
      </c>
      <c r="R11" s="25" t="s">
        <v>16</v>
      </c>
      <c r="U11" s="23"/>
    </row>
    <row r="12" spans="1:21" ht="12.75">
      <c r="A12" s="11"/>
      <c r="B12" s="11"/>
      <c r="C12" s="11"/>
      <c r="D12" s="11" t="s">
        <v>20</v>
      </c>
      <c r="E12" s="11"/>
      <c r="F12" s="24" t="s">
        <v>16</v>
      </c>
      <c r="G12" s="24" t="s">
        <v>16</v>
      </c>
      <c r="H12" s="24" t="s">
        <v>16</v>
      </c>
      <c r="I12" s="24">
        <v>10000</v>
      </c>
      <c r="J12" s="24" t="s">
        <v>16</v>
      </c>
      <c r="K12" s="24" t="s">
        <v>16</v>
      </c>
      <c r="L12" s="24" t="s">
        <v>16</v>
      </c>
      <c r="M12" s="25" t="s">
        <v>16</v>
      </c>
      <c r="N12" s="25" t="s">
        <v>16</v>
      </c>
      <c r="O12" s="25" t="s">
        <v>16</v>
      </c>
      <c r="P12" s="25" t="s">
        <v>16</v>
      </c>
      <c r="Q12" s="25" t="s">
        <v>16</v>
      </c>
      <c r="R12" s="25">
        <f aca="true" t="shared" si="1" ref="R12:R13">SUM(F12:Q12)</f>
        <v>10000</v>
      </c>
      <c r="S12" s="26"/>
      <c r="U12" s="23"/>
    </row>
    <row r="13" spans="1:21" ht="14.25" customHeight="1">
      <c r="A13" s="11"/>
      <c r="B13" s="11"/>
      <c r="C13" s="11"/>
      <c r="D13" s="11" t="s">
        <v>21</v>
      </c>
      <c r="E13" s="11"/>
      <c r="F13" s="24" t="s">
        <v>16</v>
      </c>
      <c r="G13" s="24" t="s">
        <v>16</v>
      </c>
      <c r="H13" s="24" t="s">
        <v>16</v>
      </c>
      <c r="I13" s="24">
        <v>1250</v>
      </c>
      <c r="J13" s="24" t="s">
        <v>16</v>
      </c>
      <c r="K13" s="24" t="s">
        <v>16</v>
      </c>
      <c r="L13" s="24" t="s">
        <v>16</v>
      </c>
      <c r="M13" s="25" t="s">
        <v>16</v>
      </c>
      <c r="N13" s="25" t="s">
        <v>16</v>
      </c>
      <c r="O13" s="25" t="s">
        <v>16</v>
      </c>
      <c r="P13" s="25" t="s">
        <v>16</v>
      </c>
      <c r="Q13" s="25" t="s">
        <v>16</v>
      </c>
      <c r="R13" s="25">
        <f t="shared" si="1"/>
        <v>1250</v>
      </c>
      <c r="U13" s="23"/>
    </row>
    <row r="14" spans="1:21" ht="12.75">
      <c r="A14" s="11"/>
      <c r="B14" s="11"/>
      <c r="C14" s="11" t="s">
        <v>23</v>
      </c>
      <c r="D14" s="11"/>
      <c r="E14" s="11" t="s">
        <v>16</v>
      </c>
      <c r="F14" s="24" t="s">
        <v>16</v>
      </c>
      <c r="G14" s="24" t="s">
        <v>16</v>
      </c>
      <c r="H14" s="24" t="s">
        <v>16</v>
      </c>
      <c r="I14" s="24" t="s">
        <v>16</v>
      </c>
      <c r="J14" s="24" t="s">
        <v>16</v>
      </c>
      <c r="K14" s="24" t="s">
        <v>16</v>
      </c>
      <c r="L14" s="24" t="s">
        <v>16</v>
      </c>
      <c r="M14" s="25" t="s">
        <v>16</v>
      </c>
      <c r="N14" s="25" t="s">
        <v>16</v>
      </c>
      <c r="O14" s="25" t="s">
        <v>16</v>
      </c>
      <c r="P14" s="25" t="s">
        <v>16</v>
      </c>
      <c r="Q14" s="25" t="s">
        <v>16</v>
      </c>
      <c r="R14" s="25" t="s">
        <v>16</v>
      </c>
      <c r="U14" s="23"/>
    </row>
    <row r="15" spans="1:21" ht="12.75">
      <c r="A15" s="11"/>
      <c r="B15" s="11"/>
      <c r="C15" s="11"/>
      <c r="D15" s="11" t="s">
        <v>20</v>
      </c>
      <c r="E15" s="11"/>
      <c r="F15" s="24" t="s">
        <v>16</v>
      </c>
      <c r="G15" s="24" t="s">
        <v>16</v>
      </c>
      <c r="H15" s="24" t="s">
        <v>16</v>
      </c>
      <c r="I15" s="24" t="s">
        <v>16</v>
      </c>
      <c r="J15" s="24" t="s">
        <v>16</v>
      </c>
      <c r="K15" s="24" t="s">
        <v>16</v>
      </c>
      <c r="L15" s="24">
        <v>12000</v>
      </c>
      <c r="M15" s="25" t="s">
        <v>16</v>
      </c>
      <c r="N15" s="25" t="s">
        <v>16</v>
      </c>
      <c r="O15" s="25" t="s">
        <v>16</v>
      </c>
      <c r="P15" s="25" t="s">
        <v>16</v>
      </c>
      <c r="Q15" s="25" t="s">
        <v>16</v>
      </c>
      <c r="R15" s="25">
        <f aca="true" t="shared" si="2" ref="R15:R16">SUM(F15:Q15)</f>
        <v>12000</v>
      </c>
      <c r="U15" s="23"/>
    </row>
    <row r="16" spans="1:21" ht="12.75">
      <c r="A16" s="11"/>
      <c r="B16" s="11"/>
      <c r="C16" s="11"/>
      <c r="D16" s="11" t="s">
        <v>21</v>
      </c>
      <c r="E16" s="11"/>
      <c r="F16" s="24" t="s">
        <v>16</v>
      </c>
      <c r="G16" s="24" t="s">
        <v>16</v>
      </c>
      <c r="H16" s="24" t="s">
        <v>16</v>
      </c>
      <c r="I16" s="24" t="s">
        <v>16</v>
      </c>
      <c r="J16" s="24" t="s">
        <v>16</v>
      </c>
      <c r="K16" s="24" t="s">
        <v>16</v>
      </c>
      <c r="L16" s="24">
        <v>2000</v>
      </c>
      <c r="M16" s="25" t="s">
        <v>16</v>
      </c>
      <c r="N16" s="25" t="s">
        <v>16</v>
      </c>
      <c r="O16" s="25" t="s">
        <v>16</v>
      </c>
      <c r="P16" s="25" t="s">
        <v>16</v>
      </c>
      <c r="Q16" s="25" t="s">
        <v>16</v>
      </c>
      <c r="R16" s="25">
        <f t="shared" si="2"/>
        <v>2000</v>
      </c>
      <c r="S16" s="26"/>
      <c r="U16" s="23"/>
    </row>
    <row r="17" spans="1:21" ht="16.5" customHeight="1">
      <c r="A17" s="11"/>
      <c r="B17" s="11"/>
      <c r="C17" s="11" t="s">
        <v>24</v>
      </c>
      <c r="D17" s="11"/>
      <c r="E17" s="11" t="s">
        <v>16</v>
      </c>
      <c r="F17" s="24" t="s">
        <v>16</v>
      </c>
      <c r="G17" s="24" t="s">
        <v>16</v>
      </c>
      <c r="H17" s="24" t="s">
        <v>16</v>
      </c>
      <c r="I17" s="24" t="s">
        <v>16</v>
      </c>
      <c r="J17" s="24" t="s">
        <v>16</v>
      </c>
      <c r="K17" s="24" t="s">
        <v>16</v>
      </c>
      <c r="L17" s="24" t="s">
        <v>16</v>
      </c>
      <c r="M17" s="25" t="s">
        <v>16</v>
      </c>
      <c r="N17" s="25" t="s">
        <v>16</v>
      </c>
      <c r="O17" s="25" t="s">
        <v>16</v>
      </c>
      <c r="P17" s="25" t="s">
        <v>16</v>
      </c>
      <c r="Q17" s="25" t="s">
        <v>16</v>
      </c>
      <c r="R17" s="25" t="s">
        <v>16</v>
      </c>
      <c r="U17" s="23"/>
    </row>
    <row r="18" spans="1:21" ht="12.75">
      <c r="A18" s="11"/>
      <c r="B18" s="11"/>
      <c r="C18" s="11"/>
      <c r="D18" s="11" t="s">
        <v>20</v>
      </c>
      <c r="E18" s="11"/>
      <c r="F18" s="24" t="s">
        <v>16</v>
      </c>
      <c r="G18" s="24" t="s">
        <v>16</v>
      </c>
      <c r="H18" s="24" t="s">
        <v>16</v>
      </c>
      <c r="I18" s="24" t="s">
        <v>16</v>
      </c>
      <c r="J18" s="24" t="s">
        <v>16</v>
      </c>
      <c r="K18" s="24" t="s">
        <v>16</v>
      </c>
      <c r="L18" s="24" t="s">
        <v>16</v>
      </c>
      <c r="M18" s="25">
        <v>12000</v>
      </c>
      <c r="N18" s="25" t="s">
        <v>16</v>
      </c>
      <c r="O18" s="25" t="s">
        <v>16</v>
      </c>
      <c r="P18" s="25" t="s">
        <v>16</v>
      </c>
      <c r="Q18" s="25" t="s">
        <v>16</v>
      </c>
      <c r="R18" s="25">
        <f aca="true" t="shared" si="3" ref="R18:R19">SUM(F18:Q18)</f>
        <v>12000</v>
      </c>
      <c r="U18" s="23"/>
    </row>
    <row r="19" spans="1:21" ht="12.75">
      <c r="A19" s="11"/>
      <c r="B19" s="11"/>
      <c r="C19" s="11"/>
      <c r="D19" s="11" t="s">
        <v>21</v>
      </c>
      <c r="E19" s="11"/>
      <c r="F19" s="24" t="s">
        <v>16</v>
      </c>
      <c r="G19" s="24" t="s">
        <v>16</v>
      </c>
      <c r="H19" s="24" t="s">
        <v>16</v>
      </c>
      <c r="I19" s="24" t="s">
        <v>16</v>
      </c>
      <c r="J19" s="24" t="s">
        <v>16</v>
      </c>
      <c r="K19" s="24" t="s">
        <v>16</v>
      </c>
      <c r="L19" s="24" t="s">
        <v>16</v>
      </c>
      <c r="M19" s="25">
        <v>2000</v>
      </c>
      <c r="N19" s="25" t="s">
        <v>16</v>
      </c>
      <c r="O19" s="25" t="s">
        <v>16</v>
      </c>
      <c r="P19" s="25" t="s">
        <v>16</v>
      </c>
      <c r="Q19" s="25" t="s">
        <v>16</v>
      </c>
      <c r="R19" s="25">
        <f t="shared" si="3"/>
        <v>2000</v>
      </c>
      <c r="U19" s="23"/>
    </row>
    <row r="20" spans="1:21" ht="12.75">
      <c r="A20" s="11"/>
      <c r="B20" s="11"/>
      <c r="C20" s="11" t="s">
        <v>25</v>
      </c>
      <c r="D20" s="11"/>
      <c r="E20" s="11" t="s">
        <v>16</v>
      </c>
      <c r="F20" s="25" t="s">
        <v>16</v>
      </c>
      <c r="G20" s="25" t="s">
        <v>16</v>
      </c>
      <c r="H20" s="25" t="s">
        <v>16</v>
      </c>
      <c r="I20" s="25" t="s">
        <v>16</v>
      </c>
      <c r="J20" s="25" t="s">
        <v>16</v>
      </c>
      <c r="K20" s="25" t="s">
        <v>16</v>
      </c>
      <c r="L20" s="25" t="s">
        <v>26</v>
      </c>
      <c r="M20" s="25" t="s">
        <v>16</v>
      </c>
      <c r="N20" s="25" t="s">
        <v>16</v>
      </c>
      <c r="O20" s="25" t="s">
        <v>16</v>
      </c>
      <c r="P20" s="25" t="s">
        <v>16</v>
      </c>
      <c r="Q20" s="25" t="s">
        <v>16</v>
      </c>
      <c r="R20" s="25" t="s">
        <v>16</v>
      </c>
      <c r="U20" s="23"/>
    </row>
    <row r="21" spans="1:21" ht="12.75">
      <c r="A21" s="11"/>
      <c r="B21" s="11"/>
      <c r="C21" s="11"/>
      <c r="D21" s="11" t="s">
        <v>20</v>
      </c>
      <c r="E21" s="11"/>
      <c r="F21" s="25" t="s">
        <v>16</v>
      </c>
      <c r="G21" s="25" t="s">
        <v>16</v>
      </c>
      <c r="H21" s="25" t="s">
        <v>16</v>
      </c>
      <c r="I21" s="25" t="s">
        <v>16</v>
      </c>
      <c r="J21" s="25" t="s">
        <v>16</v>
      </c>
      <c r="K21" s="25" t="s">
        <v>16</v>
      </c>
      <c r="L21" s="25" t="s">
        <v>16</v>
      </c>
      <c r="M21" s="25" t="s">
        <v>16</v>
      </c>
      <c r="N21" s="24" t="s">
        <v>16</v>
      </c>
      <c r="O21" s="24">
        <v>9000</v>
      </c>
      <c r="P21" s="24" t="s">
        <v>16</v>
      </c>
      <c r="Q21" s="25" t="s">
        <v>16</v>
      </c>
      <c r="R21" s="25">
        <f aca="true" t="shared" si="4" ref="R21:R22">SUM(F21:Q21)</f>
        <v>9000</v>
      </c>
      <c r="U21" s="23"/>
    </row>
    <row r="22" spans="1:21" ht="12.75">
      <c r="A22" s="11"/>
      <c r="B22" s="11"/>
      <c r="C22" s="11"/>
      <c r="D22" s="11" t="s">
        <v>21</v>
      </c>
      <c r="E22" s="11"/>
      <c r="F22" s="25" t="s">
        <v>16</v>
      </c>
      <c r="G22" s="25" t="s">
        <v>16</v>
      </c>
      <c r="H22" s="25" t="s">
        <v>16</v>
      </c>
      <c r="I22" s="25" t="s">
        <v>16</v>
      </c>
      <c r="J22" s="25" t="s">
        <v>16</v>
      </c>
      <c r="K22" s="25" t="s">
        <v>16</v>
      </c>
      <c r="L22" s="25" t="s">
        <v>16</v>
      </c>
      <c r="M22" s="25" t="s">
        <v>16</v>
      </c>
      <c r="N22" s="24" t="s">
        <v>16</v>
      </c>
      <c r="O22" s="24">
        <v>1250</v>
      </c>
      <c r="P22" s="24" t="s">
        <v>16</v>
      </c>
      <c r="Q22" s="25" t="s">
        <v>16</v>
      </c>
      <c r="R22" s="25">
        <f t="shared" si="4"/>
        <v>1250</v>
      </c>
      <c r="U22" s="23"/>
    </row>
    <row r="23" spans="1:21" ht="12.75">
      <c r="A23" s="11"/>
      <c r="B23" s="11"/>
      <c r="C23" s="11" t="s">
        <v>27</v>
      </c>
      <c r="D23" s="11"/>
      <c r="E23" s="11" t="s">
        <v>16</v>
      </c>
      <c r="F23" s="25" t="s">
        <v>16</v>
      </c>
      <c r="G23" s="25" t="s">
        <v>16</v>
      </c>
      <c r="H23" s="25" t="s">
        <v>16</v>
      </c>
      <c r="I23" s="25" t="s">
        <v>16</v>
      </c>
      <c r="J23" s="25" t="s">
        <v>16</v>
      </c>
      <c r="K23" s="25" t="s">
        <v>16</v>
      </c>
      <c r="L23" s="25" t="s">
        <v>16</v>
      </c>
      <c r="M23" s="25" t="s">
        <v>16</v>
      </c>
      <c r="N23" s="24" t="s">
        <v>26</v>
      </c>
      <c r="O23" s="24" t="s">
        <v>16</v>
      </c>
      <c r="P23" s="24" t="s">
        <v>16</v>
      </c>
      <c r="Q23" s="25" t="s">
        <v>16</v>
      </c>
      <c r="R23" s="25" t="s">
        <v>16</v>
      </c>
      <c r="U23" s="23"/>
    </row>
    <row r="24" spans="1:21" ht="12.75">
      <c r="A24" s="11"/>
      <c r="B24" s="11"/>
      <c r="C24" s="11"/>
      <c r="D24" s="11" t="s">
        <v>20</v>
      </c>
      <c r="E24" s="11"/>
      <c r="F24" s="25" t="s">
        <v>16</v>
      </c>
      <c r="G24" s="25" t="s">
        <v>16</v>
      </c>
      <c r="H24" s="25" t="s">
        <v>16</v>
      </c>
      <c r="I24" s="25" t="s">
        <v>16</v>
      </c>
      <c r="J24" s="25" t="s">
        <v>16</v>
      </c>
      <c r="K24" s="25" t="s">
        <v>16</v>
      </c>
      <c r="L24" s="25" t="s">
        <v>16</v>
      </c>
      <c r="M24" s="25" t="s">
        <v>16</v>
      </c>
      <c r="N24" s="24" t="s">
        <v>16</v>
      </c>
      <c r="O24" s="24" t="s">
        <v>16</v>
      </c>
      <c r="P24" s="24">
        <v>12000</v>
      </c>
      <c r="Q24" s="25" t="s">
        <v>16</v>
      </c>
      <c r="R24" s="25">
        <f aca="true" t="shared" si="5" ref="R24:R25">SUM(F24:Q24)</f>
        <v>12000</v>
      </c>
      <c r="U24" s="23"/>
    </row>
    <row r="25" spans="1:21" ht="12.75" customHeight="1">
      <c r="A25" s="11"/>
      <c r="B25" s="11"/>
      <c r="C25" s="11"/>
      <c r="D25" s="11" t="s">
        <v>21</v>
      </c>
      <c r="E25" s="11"/>
      <c r="F25" s="25" t="s">
        <v>16</v>
      </c>
      <c r="G25" s="25" t="s">
        <v>16</v>
      </c>
      <c r="H25" s="25" t="s">
        <v>16</v>
      </c>
      <c r="I25" s="25" t="s">
        <v>16</v>
      </c>
      <c r="J25" s="25" t="s">
        <v>16</v>
      </c>
      <c r="K25" s="25" t="s">
        <v>16</v>
      </c>
      <c r="L25" s="25" t="s">
        <v>16</v>
      </c>
      <c r="M25" s="25" t="s">
        <v>16</v>
      </c>
      <c r="N25" s="24" t="s">
        <v>16</v>
      </c>
      <c r="O25" s="24" t="s">
        <v>16</v>
      </c>
      <c r="P25" s="24">
        <v>1500</v>
      </c>
      <c r="Q25" s="25" t="s">
        <v>16</v>
      </c>
      <c r="R25" s="25">
        <f t="shared" si="5"/>
        <v>1500</v>
      </c>
      <c r="U25" s="23"/>
    </row>
    <row r="26" spans="1:21" ht="12.75">
      <c r="A26" s="11"/>
      <c r="B26" s="11" t="s">
        <v>28</v>
      </c>
      <c r="C26" s="11"/>
      <c r="D26" s="11"/>
      <c r="E26" s="11"/>
      <c r="F26" s="25" t="s">
        <v>16</v>
      </c>
      <c r="G26" s="25" t="s">
        <v>16</v>
      </c>
      <c r="H26" s="25" t="s">
        <v>16</v>
      </c>
      <c r="I26" s="25" t="s">
        <v>16</v>
      </c>
      <c r="J26" s="25" t="s">
        <v>16</v>
      </c>
      <c r="K26" s="25" t="s">
        <v>16</v>
      </c>
      <c r="L26" s="25" t="s">
        <v>16</v>
      </c>
      <c r="M26" s="25" t="s">
        <v>16</v>
      </c>
      <c r="N26" s="25" t="s">
        <v>16</v>
      </c>
      <c r="O26" s="25" t="s">
        <v>16</v>
      </c>
      <c r="P26" s="25" t="s">
        <v>16</v>
      </c>
      <c r="Q26" s="25" t="s">
        <v>16</v>
      </c>
      <c r="R26" s="25" t="s">
        <v>16</v>
      </c>
      <c r="U26" s="23"/>
    </row>
    <row r="27" spans="1:21" ht="12.75">
      <c r="A27" s="11"/>
      <c r="B27" s="11"/>
      <c r="C27" s="11" t="s">
        <v>29</v>
      </c>
      <c r="D27" s="11"/>
      <c r="E27" s="11" t="s">
        <v>16</v>
      </c>
      <c r="F27" s="25" t="s">
        <v>16</v>
      </c>
      <c r="G27" s="24" t="s">
        <v>16</v>
      </c>
      <c r="H27" s="25" t="s">
        <v>16</v>
      </c>
      <c r="I27" s="25" t="s">
        <v>16</v>
      </c>
      <c r="J27" s="25" t="s">
        <v>16</v>
      </c>
      <c r="K27" s="25" t="s">
        <v>16</v>
      </c>
      <c r="L27" s="25" t="s">
        <v>16</v>
      </c>
      <c r="M27" s="25" t="s">
        <v>16</v>
      </c>
      <c r="N27" s="25" t="s">
        <v>16</v>
      </c>
      <c r="O27" s="25" t="s">
        <v>16</v>
      </c>
      <c r="P27" s="25" t="s">
        <v>16</v>
      </c>
      <c r="Q27" s="25" t="s">
        <v>16</v>
      </c>
      <c r="R27" s="25" t="s">
        <v>16</v>
      </c>
      <c r="U27" s="23"/>
    </row>
    <row r="28" spans="1:18" ht="12.75">
      <c r="A28" s="11"/>
      <c r="B28" s="11"/>
      <c r="C28" s="11"/>
      <c r="D28" s="11" t="s">
        <v>20</v>
      </c>
      <c r="E28" s="11" t="s">
        <v>16</v>
      </c>
      <c r="F28" s="25" t="s">
        <v>16</v>
      </c>
      <c r="G28" s="24">
        <v>0</v>
      </c>
      <c r="H28" s="27"/>
      <c r="I28" s="25" t="s">
        <v>16</v>
      </c>
      <c r="J28" s="25" t="s">
        <v>16</v>
      </c>
      <c r="K28" s="25" t="s">
        <v>16</v>
      </c>
      <c r="L28" s="25" t="s">
        <v>16</v>
      </c>
      <c r="M28" s="25" t="s">
        <v>16</v>
      </c>
      <c r="N28" s="25" t="s">
        <v>16</v>
      </c>
      <c r="O28" s="25" t="s">
        <v>16</v>
      </c>
      <c r="P28" s="25" t="s">
        <v>16</v>
      </c>
      <c r="Q28" s="25" t="s">
        <v>16</v>
      </c>
      <c r="R28" s="25">
        <f aca="true" t="shared" si="6" ref="R28:R30">SUM(F28:Q28)</f>
        <v>0</v>
      </c>
    </row>
    <row r="29" spans="1:21" ht="15.75" customHeight="1">
      <c r="A29" s="11"/>
      <c r="B29" s="11"/>
      <c r="C29" s="11"/>
      <c r="D29" s="11" t="s">
        <v>30</v>
      </c>
      <c r="E29" s="11"/>
      <c r="F29" s="25" t="s">
        <v>16</v>
      </c>
      <c r="G29" s="24">
        <v>0</v>
      </c>
      <c r="H29" s="27"/>
      <c r="I29" s="25" t="s">
        <v>16</v>
      </c>
      <c r="J29" s="25" t="s">
        <v>16</v>
      </c>
      <c r="K29" s="25" t="s">
        <v>16</v>
      </c>
      <c r="L29" s="25" t="s">
        <v>16</v>
      </c>
      <c r="M29" s="25" t="s">
        <v>16</v>
      </c>
      <c r="N29" s="25" t="s">
        <v>16</v>
      </c>
      <c r="O29" s="25" t="s">
        <v>16</v>
      </c>
      <c r="P29" s="25" t="s">
        <v>16</v>
      </c>
      <c r="Q29" s="25" t="s">
        <v>16</v>
      </c>
      <c r="R29" s="25">
        <f t="shared" si="6"/>
        <v>0</v>
      </c>
      <c r="U29" s="23"/>
    </row>
    <row r="30" spans="1:21" ht="12.75">
      <c r="A30" s="11"/>
      <c r="B30" s="11"/>
      <c r="C30" s="11"/>
      <c r="D30" s="11" t="s">
        <v>21</v>
      </c>
      <c r="E30" s="11"/>
      <c r="F30" s="25" t="s">
        <v>16</v>
      </c>
      <c r="G30" s="24">
        <v>0</v>
      </c>
      <c r="H30" s="27"/>
      <c r="I30" s="25" t="s">
        <v>16</v>
      </c>
      <c r="J30" s="25" t="s">
        <v>16</v>
      </c>
      <c r="K30" s="25" t="s">
        <v>16</v>
      </c>
      <c r="L30" s="25" t="s">
        <v>16</v>
      </c>
      <c r="M30" s="25" t="s">
        <v>26</v>
      </c>
      <c r="N30" s="25" t="s">
        <v>16</v>
      </c>
      <c r="O30" s="25" t="s">
        <v>16</v>
      </c>
      <c r="P30" s="25" t="s">
        <v>26</v>
      </c>
      <c r="Q30" s="25" t="s">
        <v>16</v>
      </c>
      <c r="R30" s="25">
        <f t="shared" si="6"/>
        <v>0</v>
      </c>
      <c r="U30" s="23"/>
    </row>
    <row r="31" spans="1:21" ht="12.75">
      <c r="A31" s="11"/>
      <c r="B31" s="11"/>
      <c r="C31" s="11" t="s">
        <v>31</v>
      </c>
      <c r="D31" s="11"/>
      <c r="E31" s="11" t="s">
        <v>16</v>
      </c>
      <c r="F31" s="25" t="s">
        <v>16</v>
      </c>
      <c r="G31" s="24" t="s">
        <v>16</v>
      </c>
      <c r="H31" s="25" t="s">
        <v>16</v>
      </c>
      <c r="I31" s="25" t="s">
        <v>16</v>
      </c>
      <c r="J31" s="25" t="s">
        <v>16</v>
      </c>
      <c r="K31" s="25" t="s">
        <v>16</v>
      </c>
      <c r="L31" s="25" t="s">
        <v>16</v>
      </c>
      <c r="M31" s="25" t="s">
        <v>16</v>
      </c>
      <c r="N31" s="25"/>
      <c r="O31" s="25" t="s">
        <v>16</v>
      </c>
      <c r="P31" s="25" t="s">
        <v>16</v>
      </c>
      <c r="Q31" s="25" t="s">
        <v>16</v>
      </c>
      <c r="R31" s="25" t="s">
        <v>16</v>
      </c>
      <c r="U31" s="23"/>
    </row>
    <row r="32" spans="1:21" ht="12.75">
      <c r="A32" s="11"/>
      <c r="B32" s="11"/>
      <c r="C32" s="11"/>
      <c r="D32" s="11" t="s">
        <v>20</v>
      </c>
      <c r="E32" s="11"/>
      <c r="F32" s="25" t="s">
        <v>16</v>
      </c>
      <c r="G32" s="24" t="s">
        <v>16</v>
      </c>
      <c r="H32" s="25" t="s">
        <v>16</v>
      </c>
      <c r="I32" s="25" t="s">
        <v>16</v>
      </c>
      <c r="J32" s="25">
        <v>2430</v>
      </c>
      <c r="K32" s="25" t="s">
        <v>16</v>
      </c>
      <c r="L32" s="25" t="s">
        <v>16</v>
      </c>
      <c r="M32" s="25" t="s">
        <v>16</v>
      </c>
      <c r="N32" s="25" t="s">
        <v>16</v>
      </c>
      <c r="O32" s="25" t="s">
        <v>16</v>
      </c>
      <c r="P32" s="25" t="s">
        <v>16</v>
      </c>
      <c r="Q32" s="25" t="s">
        <v>16</v>
      </c>
      <c r="R32" s="25">
        <f aca="true" t="shared" si="7" ref="R32:R34">SUM(F32:Q32)</f>
        <v>2430</v>
      </c>
      <c r="U32" s="23"/>
    </row>
    <row r="33" spans="1:21" ht="12.75">
      <c r="A33" s="11"/>
      <c r="B33" s="11"/>
      <c r="C33" s="11"/>
      <c r="D33" s="11" t="s">
        <v>30</v>
      </c>
      <c r="E33" s="11"/>
      <c r="F33" s="25" t="s">
        <v>16</v>
      </c>
      <c r="G33" s="25" t="s">
        <v>16</v>
      </c>
      <c r="H33" s="25" t="s">
        <v>16</v>
      </c>
      <c r="I33" s="25" t="s">
        <v>16</v>
      </c>
      <c r="J33" s="25">
        <v>10000</v>
      </c>
      <c r="K33" s="25" t="s">
        <v>16</v>
      </c>
      <c r="L33" s="25" t="s">
        <v>16</v>
      </c>
      <c r="M33" s="25" t="s">
        <v>16</v>
      </c>
      <c r="N33" s="25" t="s">
        <v>16</v>
      </c>
      <c r="O33" s="25" t="s">
        <v>16</v>
      </c>
      <c r="P33" s="25" t="s">
        <v>16</v>
      </c>
      <c r="Q33" s="25" t="s">
        <v>16</v>
      </c>
      <c r="R33" s="25">
        <f t="shared" si="7"/>
        <v>10000</v>
      </c>
      <c r="U33" s="23"/>
    </row>
    <row r="34" spans="1:21" ht="12.75">
      <c r="A34" s="11"/>
      <c r="B34" s="11"/>
      <c r="C34" s="11"/>
      <c r="D34" s="11" t="s">
        <v>21</v>
      </c>
      <c r="E34" s="11"/>
      <c r="F34" s="25" t="s">
        <v>16</v>
      </c>
      <c r="G34" s="25" t="s">
        <v>16</v>
      </c>
      <c r="H34" s="25" t="s">
        <v>16</v>
      </c>
      <c r="I34" s="25" t="s">
        <v>16</v>
      </c>
      <c r="J34" s="28">
        <v>1500</v>
      </c>
      <c r="K34" s="25" t="s">
        <v>16</v>
      </c>
      <c r="L34" s="25" t="s">
        <v>16</v>
      </c>
      <c r="M34" s="25" t="s">
        <v>16</v>
      </c>
      <c r="N34" s="25" t="s">
        <v>16</v>
      </c>
      <c r="O34" s="25" t="s">
        <v>16</v>
      </c>
      <c r="P34" s="25" t="s">
        <v>16</v>
      </c>
      <c r="Q34" s="25" t="s">
        <v>16</v>
      </c>
      <c r="R34" s="25">
        <f t="shared" si="7"/>
        <v>1500</v>
      </c>
      <c r="U34" s="23"/>
    </row>
    <row r="35" spans="1:21" ht="12.75">
      <c r="A35" s="11"/>
      <c r="B35" s="11"/>
      <c r="C35" s="11" t="s">
        <v>32</v>
      </c>
      <c r="D35" s="11"/>
      <c r="E35" s="11" t="s">
        <v>16</v>
      </c>
      <c r="F35" s="25" t="s">
        <v>16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 t="s">
        <v>16</v>
      </c>
      <c r="U35" s="23"/>
    </row>
    <row r="36" spans="1:21" ht="12.75">
      <c r="A36" s="11"/>
      <c r="C36" s="11"/>
      <c r="D36" s="11" t="s">
        <v>20</v>
      </c>
      <c r="E36" s="11"/>
      <c r="F36" s="25" t="s">
        <v>16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4">
        <v>2430</v>
      </c>
      <c r="R36" s="25">
        <f aca="true" t="shared" si="8" ref="R36:R38">SUM(F36:Q36)</f>
        <v>2430</v>
      </c>
      <c r="U36" s="23"/>
    </row>
    <row r="37" spans="1:21" ht="12.75">
      <c r="A37" s="11"/>
      <c r="C37" s="11"/>
      <c r="D37" s="11" t="s">
        <v>30</v>
      </c>
      <c r="E37" s="11"/>
      <c r="F37" s="25" t="s">
        <v>16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9">
        <v>10000</v>
      </c>
      <c r="R37" s="25">
        <f t="shared" si="8"/>
        <v>10000</v>
      </c>
      <c r="U37" s="23"/>
    </row>
    <row r="38" spans="1:21" ht="14.25" customHeight="1">
      <c r="A38" s="11"/>
      <c r="B38" s="11"/>
      <c r="C38" s="11"/>
      <c r="D38" s="11" t="s">
        <v>21</v>
      </c>
      <c r="E38" s="11"/>
      <c r="F38" s="25" t="s">
        <v>16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4">
        <v>1500</v>
      </c>
      <c r="R38" s="25">
        <f t="shared" si="8"/>
        <v>1500</v>
      </c>
      <c r="U38" s="23"/>
    </row>
    <row r="39" spans="1:21" ht="12.75">
      <c r="A39" s="11"/>
      <c r="B39" s="11"/>
      <c r="C39" s="11"/>
      <c r="D39" s="11"/>
      <c r="E39" s="11"/>
      <c r="F39" s="25" t="s">
        <v>16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 t="s">
        <v>16</v>
      </c>
      <c r="U39" s="23"/>
    </row>
    <row r="40" spans="1:21" ht="14.25" customHeight="1">
      <c r="A40" s="11"/>
      <c r="B40" s="11" t="s">
        <v>33</v>
      </c>
      <c r="C40" s="11"/>
      <c r="D40" s="11"/>
      <c r="E40" s="11"/>
      <c r="F40" s="25" t="s">
        <v>16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 t="s">
        <v>16</v>
      </c>
      <c r="U40" s="23"/>
    </row>
    <row r="41" spans="1:21" ht="12.75">
      <c r="A41" s="11"/>
      <c r="B41" s="11"/>
      <c r="C41" s="11" t="s">
        <v>34</v>
      </c>
      <c r="D41" s="11"/>
      <c r="E41" s="11"/>
      <c r="F41" s="25">
        <v>0</v>
      </c>
      <c r="G41" s="25" t="s">
        <v>16</v>
      </c>
      <c r="H41" s="25" t="s">
        <v>16</v>
      </c>
      <c r="I41" s="25" t="s">
        <v>16</v>
      </c>
      <c r="J41" s="25">
        <v>0</v>
      </c>
      <c r="K41" s="25">
        <v>0</v>
      </c>
      <c r="L41" s="25" t="s">
        <v>16</v>
      </c>
      <c r="M41" s="25">
        <v>2000</v>
      </c>
      <c r="N41" s="25">
        <v>2000</v>
      </c>
      <c r="O41" s="25">
        <v>2000</v>
      </c>
      <c r="P41" s="25" t="s">
        <v>16</v>
      </c>
      <c r="Q41" s="25">
        <v>0</v>
      </c>
      <c r="R41" s="25">
        <f>SUM(F41:Q41)</f>
        <v>6000</v>
      </c>
      <c r="U41" s="23"/>
    </row>
    <row r="42" spans="1:21" ht="14.25" customHeight="1">
      <c r="A42" s="11"/>
      <c r="B42" s="11"/>
      <c r="C42" s="11" t="s">
        <v>35</v>
      </c>
      <c r="D42" s="11"/>
      <c r="E42" s="11"/>
      <c r="F42" s="25">
        <v>1500</v>
      </c>
      <c r="G42" s="25"/>
      <c r="H42" s="25" t="s">
        <v>16</v>
      </c>
      <c r="I42" s="25" t="s">
        <v>16</v>
      </c>
      <c r="J42" s="25" t="s">
        <v>16</v>
      </c>
      <c r="K42" s="25" t="s">
        <v>16</v>
      </c>
      <c r="L42" s="25" t="s">
        <v>16</v>
      </c>
      <c r="M42" s="25" t="s">
        <v>16</v>
      </c>
      <c r="N42" s="25" t="s">
        <v>16</v>
      </c>
      <c r="O42" s="25" t="s">
        <v>16</v>
      </c>
      <c r="P42" s="25" t="s">
        <v>16</v>
      </c>
      <c r="Q42" s="25"/>
      <c r="R42" s="25">
        <v>1500</v>
      </c>
      <c r="U42" s="23"/>
    </row>
    <row r="43" spans="1:21" ht="14.25" customHeight="1">
      <c r="A43" s="11"/>
      <c r="B43" s="11" t="s">
        <v>36</v>
      </c>
      <c r="C43" s="11"/>
      <c r="D43" s="11"/>
      <c r="E43" s="11"/>
      <c r="F43" s="25">
        <v>500</v>
      </c>
      <c r="G43" s="25">
        <v>500</v>
      </c>
      <c r="H43" s="25">
        <v>500</v>
      </c>
      <c r="I43" s="25">
        <v>500</v>
      </c>
      <c r="J43" s="25">
        <v>500</v>
      </c>
      <c r="K43" s="25">
        <v>500</v>
      </c>
      <c r="L43" s="25">
        <v>500</v>
      </c>
      <c r="M43" s="25">
        <v>500</v>
      </c>
      <c r="N43" s="25">
        <v>500</v>
      </c>
      <c r="O43" s="25">
        <v>500</v>
      </c>
      <c r="P43" s="25">
        <v>500</v>
      </c>
      <c r="Q43" s="25">
        <v>500</v>
      </c>
      <c r="R43" s="25">
        <f aca="true" t="shared" si="9" ref="R43:R44">SUM(F43:Q43)</f>
        <v>6000</v>
      </c>
      <c r="U43" s="23"/>
    </row>
    <row r="44" spans="1:21" s="32" customFormat="1" ht="14.25" customHeight="1">
      <c r="A44" s="30"/>
      <c r="B44" s="30" t="s">
        <v>37</v>
      </c>
      <c r="C44" s="30"/>
      <c r="D44" s="30"/>
      <c r="E44" s="30"/>
      <c r="F44" s="24">
        <v>150</v>
      </c>
      <c r="G44" s="24">
        <v>150</v>
      </c>
      <c r="H44" s="24">
        <v>150</v>
      </c>
      <c r="I44" s="24">
        <v>150</v>
      </c>
      <c r="J44" s="24">
        <v>150</v>
      </c>
      <c r="K44" s="24">
        <v>150</v>
      </c>
      <c r="L44" s="24">
        <v>150</v>
      </c>
      <c r="M44" s="24">
        <v>150</v>
      </c>
      <c r="N44" s="24">
        <v>150</v>
      </c>
      <c r="O44" s="24">
        <v>150</v>
      </c>
      <c r="P44" s="24">
        <v>150</v>
      </c>
      <c r="Q44" s="24">
        <v>150</v>
      </c>
      <c r="R44" s="24">
        <f t="shared" si="9"/>
        <v>1800</v>
      </c>
      <c r="S44" s="3"/>
      <c r="T44" s="4"/>
      <c r="U44" s="31"/>
    </row>
    <row r="45" spans="1:21" ht="12.75">
      <c r="A45" s="11"/>
      <c r="B45" s="11" t="s">
        <v>38</v>
      </c>
      <c r="C45" s="11"/>
      <c r="D45" s="11"/>
      <c r="E45" s="11"/>
      <c r="F45" s="25" t="s">
        <v>16</v>
      </c>
      <c r="G45" s="25" t="s">
        <v>16</v>
      </c>
      <c r="H45" s="25" t="s">
        <v>16</v>
      </c>
      <c r="I45" s="25" t="s">
        <v>16</v>
      </c>
      <c r="J45" s="25" t="s">
        <v>16</v>
      </c>
      <c r="K45" s="25" t="s">
        <v>16</v>
      </c>
      <c r="L45" s="25" t="s">
        <v>16</v>
      </c>
      <c r="M45" s="25" t="s">
        <v>16</v>
      </c>
      <c r="N45" s="25" t="s">
        <v>16</v>
      </c>
      <c r="O45" s="25" t="s">
        <v>16</v>
      </c>
      <c r="P45" s="25" t="s">
        <v>16</v>
      </c>
      <c r="Q45" s="25" t="s">
        <v>16</v>
      </c>
      <c r="R45" s="25" t="s">
        <v>16</v>
      </c>
      <c r="U45" s="23"/>
    </row>
    <row r="46" spans="1:21" ht="12.75">
      <c r="A46" s="11"/>
      <c r="B46" s="11"/>
      <c r="C46" s="11" t="s">
        <v>39</v>
      </c>
      <c r="D46" s="11"/>
      <c r="E46" s="11"/>
      <c r="F46" s="25" t="s">
        <v>16</v>
      </c>
      <c r="G46" s="25" t="s">
        <v>16</v>
      </c>
      <c r="H46" s="25" t="s">
        <v>16</v>
      </c>
      <c r="I46" s="25" t="s">
        <v>16</v>
      </c>
      <c r="J46" s="25" t="s">
        <v>16</v>
      </c>
      <c r="K46" s="25" t="s">
        <v>16</v>
      </c>
      <c r="L46" s="25" t="s">
        <v>16</v>
      </c>
      <c r="M46" s="25" t="s">
        <v>16</v>
      </c>
      <c r="N46" s="25">
        <v>6500</v>
      </c>
      <c r="O46" s="25" t="s">
        <v>16</v>
      </c>
      <c r="P46" s="25" t="s">
        <v>16</v>
      </c>
      <c r="Q46" s="25" t="s">
        <v>16</v>
      </c>
      <c r="R46" s="25">
        <f aca="true" t="shared" si="10" ref="R46:R49">SUM(F46:Q46)</f>
        <v>6500</v>
      </c>
      <c r="U46" s="23"/>
    </row>
    <row r="47" spans="1:21" ht="12.75">
      <c r="A47" s="11"/>
      <c r="B47" s="11"/>
      <c r="C47" s="11" t="s">
        <v>40</v>
      </c>
      <c r="D47" s="11"/>
      <c r="E47" s="11"/>
      <c r="F47" s="25" t="s">
        <v>16</v>
      </c>
      <c r="G47" s="25" t="s">
        <v>16</v>
      </c>
      <c r="H47" s="25" t="s">
        <v>16</v>
      </c>
      <c r="I47" s="25" t="s">
        <v>16</v>
      </c>
      <c r="J47" s="25" t="s">
        <v>16</v>
      </c>
      <c r="K47" s="25" t="s">
        <v>16</v>
      </c>
      <c r="L47" s="25" t="s">
        <v>16</v>
      </c>
      <c r="M47" s="25" t="s">
        <v>16</v>
      </c>
      <c r="N47" s="25">
        <v>800</v>
      </c>
      <c r="O47" s="25" t="s">
        <v>16</v>
      </c>
      <c r="P47" s="25" t="s">
        <v>16</v>
      </c>
      <c r="Q47" s="25" t="s">
        <v>16</v>
      </c>
      <c r="R47" s="25">
        <f t="shared" si="10"/>
        <v>800</v>
      </c>
      <c r="U47" s="23"/>
    </row>
    <row r="48" spans="1:21" ht="12.75">
      <c r="A48" s="11"/>
      <c r="B48" s="11" t="s">
        <v>41</v>
      </c>
      <c r="C48" s="11"/>
      <c r="D48" s="11"/>
      <c r="E48" s="11"/>
      <c r="F48" s="25"/>
      <c r="G48" s="25"/>
      <c r="H48" s="25"/>
      <c r="I48" s="25"/>
      <c r="J48" s="25"/>
      <c r="K48" s="25"/>
      <c r="L48" s="25"/>
      <c r="M48" s="25"/>
      <c r="N48" s="25" t="s">
        <v>16</v>
      </c>
      <c r="O48" s="25"/>
      <c r="P48" s="25">
        <v>200</v>
      </c>
      <c r="Q48" s="25">
        <v>200</v>
      </c>
      <c r="R48" s="25">
        <f t="shared" si="10"/>
        <v>400</v>
      </c>
      <c r="U48" s="23"/>
    </row>
    <row r="49" spans="1:21" ht="12.75">
      <c r="A49" s="11"/>
      <c r="B49" s="11" t="s">
        <v>42</v>
      </c>
      <c r="C49" s="11"/>
      <c r="D49" s="11"/>
      <c r="E49" s="11"/>
      <c r="F49" s="25">
        <v>165</v>
      </c>
      <c r="G49" s="25">
        <v>165</v>
      </c>
      <c r="H49" s="25">
        <v>165</v>
      </c>
      <c r="I49" s="25">
        <v>165</v>
      </c>
      <c r="J49" s="25">
        <v>165</v>
      </c>
      <c r="K49" s="25">
        <v>165</v>
      </c>
      <c r="L49" s="25">
        <v>165</v>
      </c>
      <c r="M49" s="25">
        <v>165</v>
      </c>
      <c r="N49" s="25">
        <v>165</v>
      </c>
      <c r="O49" s="25">
        <v>165</v>
      </c>
      <c r="P49" s="25">
        <v>165</v>
      </c>
      <c r="Q49" s="25">
        <v>165</v>
      </c>
      <c r="R49" s="25">
        <f t="shared" si="10"/>
        <v>1980</v>
      </c>
      <c r="U49" s="23"/>
    </row>
    <row r="50" spans="1:21" ht="12.75">
      <c r="A50" s="11"/>
      <c r="B50" s="11" t="s">
        <v>43</v>
      </c>
      <c r="C50" s="11"/>
      <c r="D50" s="11"/>
      <c r="E50" s="11"/>
      <c r="F50" s="25" t="s">
        <v>16</v>
      </c>
      <c r="G50" s="25" t="s">
        <v>16</v>
      </c>
      <c r="H50" s="25" t="s">
        <v>16</v>
      </c>
      <c r="I50" s="25" t="s">
        <v>16</v>
      </c>
      <c r="J50" s="25" t="s">
        <v>16</v>
      </c>
      <c r="K50" s="25" t="s">
        <v>16</v>
      </c>
      <c r="L50" s="25" t="s">
        <v>16</v>
      </c>
      <c r="M50" s="25" t="s">
        <v>16</v>
      </c>
      <c r="N50" s="25" t="s">
        <v>16</v>
      </c>
      <c r="O50" s="25" t="s">
        <v>16</v>
      </c>
      <c r="P50" s="25" t="s">
        <v>16</v>
      </c>
      <c r="Q50" s="25" t="s">
        <v>16</v>
      </c>
      <c r="R50" s="25" t="s">
        <v>16</v>
      </c>
      <c r="U50" s="23"/>
    </row>
    <row r="51" spans="1:21" ht="12.75">
      <c r="A51" s="11"/>
      <c r="B51" s="11"/>
      <c r="C51" s="11" t="s">
        <v>44</v>
      </c>
      <c r="D51" s="11"/>
      <c r="E51" s="11"/>
      <c r="F51" s="25">
        <v>1500</v>
      </c>
      <c r="G51" s="25">
        <v>1500</v>
      </c>
      <c r="H51" s="25">
        <v>1500</v>
      </c>
      <c r="I51" s="25">
        <v>1500</v>
      </c>
      <c r="J51" s="25">
        <v>1500</v>
      </c>
      <c r="K51" s="25">
        <v>1500</v>
      </c>
      <c r="L51" s="25">
        <v>1500</v>
      </c>
      <c r="M51" s="25">
        <v>1500</v>
      </c>
      <c r="N51" s="25">
        <v>1500</v>
      </c>
      <c r="O51" s="25">
        <v>1500</v>
      </c>
      <c r="P51" s="25">
        <v>2000</v>
      </c>
      <c r="Q51" s="25">
        <v>2000</v>
      </c>
      <c r="R51" s="25">
        <f aca="true" t="shared" si="11" ref="R51:R54">SUM(F51:Q51)</f>
        <v>19000</v>
      </c>
      <c r="U51" s="23"/>
    </row>
    <row r="52" spans="1:21" ht="12.75">
      <c r="A52" s="11"/>
      <c r="B52" s="11"/>
      <c r="C52" s="11" t="s">
        <v>45</v>
      </c>
      <c r="D52" s="5"/>
      <c r="E52" s="11"/>
      <c r="F52" s="25">
        <v>132</v>
      </c>
      <c r="G52" s="25">
        <v>132</v>
      </c>
      <c r="H52" s="25">
        <v>132</v>
      </c>
      <c r="I52" s="25">
        <v>132</v>
      </c>
      <c r="J52" s="25">
        <v>132</v>
      </c>
      <c r="K52" s="25">
        <v>132</v>
      </c>
      <c r="L52" s="25">
        <v>132</v>
      </c>
      <c r="M52" s="25">
        <v>132</v>
      </c>
      <c r="N52" s="25">
        <v>132</v>
      </c>
      <c r="O52" s="25">
        <v>132</v>
      </c>
      <c r="P52" s="25">
        <v>132</v>
      </c>
      <c r="Q52" s="25">
        <v>132</v>
      </c>
      <c r="R52" s="25">
        <f t="shared" si="11"/>
        <v>1584</v>
      </c>
      <c r="U52" s="23"/>
    </row>
    <row r="53" spans="1:21" ht="12.75">
      <c r="A53" s="11"/>
      <c r="B53" s="11"/>
      <c r="C53" s="11" t="s">
        <v>46</v>
      </c>
      <c r="D53" s="5"/>
      <c r="E53" s="11"/>
      <c r="F53" s="25">
        <v>165</v>
      </c>
      <c r="G53" s="25">
        <v>165</v>
      </c>
      <c r="H53" s="25">
        <v>165</v>
      </c>
      <c r="I53" s="25">
        <v>165</v>
      </c>
      <c r="J53" s="25">
        <v>165</v>
      </c>
      <c r="K53" s="25">
        <v>165</v>
      </c>
      <c r="L53" s="25">
        <v>165</v>
      </c>
      <c r="M53" s="25">
        <v>165</v>
      </c>
      <c r="N53" s="25">
        <v>165</v>
      </c>
      <c r="O53" s="25">
        <v>165</v>
      </c>
      <c r="P53" s="25">
        <v>165</v>
      </c>
      <c r="Q53" s="25">
        <v>165</v>
      </c>
      <c r="R53" s="25">
        <f t="shared" si="11"/>
        <v>1980</v>
      </c>
      <c r="U53" s="23"/>
    </row>
    <row r="54" spans="1:21" ht="18" customHeight="1">
      <c r="A54" s="11"/>
      <c r="B54" s="11" t="s">
        <v>47</v>
      </c>
      <c r="C54" s="5"/>
      <c r="D54" s="11"/>
      <c r="E54" s="11"/>
      <c r="F54" s="25">
        <v>3000</v>
      </c>
      <c r="G54" s="25">
        <v>3000</v>
      </c>
      <c r="H54" s="25">
        <v>3000</v>
      </c>
      <c r="I54" s="25">
        <v>3000</v>
      </c>
      <c r="J54" s="25">
        <v>3000</v>
      </c>
      <c r="K54" s="25">
        <v>3000</v>
      </c>
      <c r="L54" s="25">
        <v>3000</v>
      </c>
      <c r="M54" s="25">
        <v>3000</v>
      </c>
      <c r="N54" s="25">
        <v>3000</v>
      </c>
      <c r="O54" s="25">
        <v>3000</v>
      </c>
      <c r="P54" s="25">
        <v>3000</v>
      </c>
      <c r="Q54" s="25">
        <v>3000</v>
      </c>
      <c r="R54" s="24">
        <f t="shared" si="11"/>
        <v>36000</v>
      </c>
      <c r="U54" s="23"/>
    </row>
    <row r="55" spans="1:21" ht="18" customHeight="1">
      <c r="A55" s="11"/>
      <c r="B55" s="11" t="s">
        <v>48</v>
      </c>
      <c r="C55" s="5"/>
      <c r="D55" s="11"/>
      <c r="E55" s="11"/>
      <c r="F55" s="25"/>
      <c r="G55" s="25"/>
      <c r="H55" s="25"/>
      <c r="I55" s="25"/>
      <c r="J55" s="25"/>
      <c r="K55" s="25">
        <v>6000</v>
      </c>
      <c r="L55" s="25"/>
      <c r="M55" s="25"/>
      <c r="N55" s="25"/>
      <c r="O55" s="25"/>
      <c r="P55" s="25"/>
      <c r="Q55" s="25"/>
      <c r="R55" s="24">
        <v>6000</v>
      </c>
      <c r="S55" s="3" t="s">
        <v>49</v>
      </c>
      <c r="U55" s="23"/>
    </row>
    <row r="56" spans="1:21" ht="12.75">
      <c r="A56" s="11"/>
      <c r="B56" s="11" t="s">
        <v>50</v>
      </c>
      <c r="C56" s="11"/>
      <c r="D56" s="11"/>
      <c r="E56" s="11"/>
      <c r="F56" s="25"/>
      <c r="G56" s="25" t="s">
        <v>16</v>
      </c>
      <c r="H56" s="25" t="s">
        <v>16</v>
      </c>
      <c r="I56" s="25" t="s">
        <v>16</v>
      </c>
      <c r="J56" s="25" t="s">
        <v>16</v>
      </c>
      <c r="K56" s="25" t="s">
        <v>16</v>
      </c>
      <c r="L56" s="25" t="s">
        <v>16</v>
      </c>
      <c r="M56" s="25" t="s">
        <v>16</v>
      </c>
      <c r="N56" s="25"/>
      <c r="O56" s="25" t="s">
        <v>16</v>
      </c>
      <c r="P56" s="25" t="s">
        <v>16</v>
      </c>
      <c r="Q56" s="25" t="s">
        <v>16</v>
      </c>
      <c r="R56" s="25" t="s">
        <v>16</v>
      </c>
      <c r="U56" s="23"/>
    </row>
    <row r="57" spans="1:21" ht="12.75">
      <c r="A57" s="11"/>
      <c r="B57" s="11"/>
      <c r="C57" s="11" t="s">
        <v>51</v>
      </c>
      <c r="D57" s="11"/>
      <c r="E57" s="11"/>
      <c r="F57" s="25">
        <v>12000</v>
      </c>
      <c r="G57" s="25"/>
      <c r="H57" s="25"/>
      <c r="I57" s="25"/>
      <c r="J57" s="25"/>
      <c r="K57" s="25"/>
      <c r="L57" s="25"/>
      <c r="M57" s="25"/>
      <c r="N57" s="25">
        <v>7300</v>
      </c>
      <c r="O57" s="25"/>
      <c r="P57" s="25"/>
      <c r="Q57" s="25"/>
      <c r="R57" s="25">
        <f aca="true" t="shared" si="12" ref="R57:R59">SUM(F57:Q57)</f>
        <v>19300</v>
      </c>
      <c r="U57" s="23"/>
    </row>
    <row r="58" spans="1:21" ht="12.75">
      <c r="A58" s="11"/>
      <c r="B58" s="11"/>
      <c r="C58" s="11" t="s">
        <v>52</v>
      </c>
      <c r="D58" s="11"/>
      <c r="E58" s="11"/>
      <c r="F58" s="25"/>
      <c r="G58" s="25"/>
      <c r="H58" s="25">
        <v>6000</v>
      </c>
      <c r="I58" s="25"/>
      <c r="J58" s="25"/>
      <c r="K58" s="25"/>
      <c r="L58" s="25"/>
      <c r="M58" s="25"/>
      <c r="N58" s="25"/>
      <c r="O58" s="25"/>
      <c r="P58" s="25"/>
      <c r="Q58" s="25"/>
      <c r="R58" s="25">
        <f t="shared" si="12"/>
        <v>6000</v>
      </c>
      <c r="U58" s="23"/>
    </row>
    <row r="59" spans="1:21" ht="12.75">
      <c r="A59" s="11"/>
      <c r="B59" s="11" t="s">
        <v>53</v>
      </c>
      <c r="C59" s="11"/>
      <c r="D59" s="11"/>
      <c r="E59" s="11"/>
      <c r="F59" s="25" t="s">
        <v>16</v>
      </c>
      <c r="G59" s="25" t="s">
        <v>16</v>
      </c>
      <c r="H59" s="25" t="s">
        <v>16</v>
      </c>
      <c r="I59" s="25" t="s">
        <v>16</v>
      </c>
      <c r="J59" s="25" t="s">
        <v>16</v>
      </c>
      <c r="K59" s="25" t="s">
        <v>16</v>
      </c>
      <c r="L59" s="25" t="s">
        <v>16</v>
      </c>
      <c r="M59" s="25" t="s">
        <v>16</v>
      </c>
      <c r="N59" s="25" t="s">
        <v>16</v>
      </c>
      <c r="O59" s="25" t="s">
        <v>16</v>
      </c>
      <c r="P59" s="25" t="s">
        <v>16</v>
      </c>
      <c r="Q59" s="25" t="s">
        <v>16</v>
      </c>
      <c r="R59" s="25">
        <f t="shared" si="12"/>
        <v>0</v>
      </c>
      <c r="U59" s="23"/>
    </row>
    <row r="60" spans="1:21" ht="12.75">
      <c r="A60" s="11"/>
      <c r="B60" s="11" t="s">
        <v>54</v>
      </c>
      <c r="C60" s="11"/>
      <c r="D60" s="11"/>
      <c r="E60" s="11"/>
      <c r="F60" s="25" t="s">
        <v>16</v>
      </c>
      <c r="G60" s="25" t="s">
        <v>16</v>
      </c>
      <c r="H60" s="25" t="s">
        <v>16</v>
      </c>
      <c r="I60" s="25" t="s">
        <v>16</v>
      </c>
      <c r="J60" s="25" t="s">
        <v>16</v>
      </c>
      <c r="K60" s="25" t="s">
        <v>16</v>
      </c>
      <c r="L60" s="25" t="s">
        <v>16</v>
      </c>
      <c r="M60" s="25" t="s">
        <v>16</v>
      </c>
      <c r="N60" s="25" t="s">
        <v>16</v>
      </c>
      <c r="O60" s="25" t="s">
        <v>16</v>
      </c>
      <c r="P60" s="25" t="s">
        <v>16</v>
      </c>
      <c r="Q60" s="25" t="s">
        <v>16</v>
      </c>
      <c r="R60" s="25" t="s">
        <v>16</v>
      </c>
      <c r="U60" s="23"/>
    </row>
    <row r="61" spans="1:21" ht="12.75">
      <c r="A61" s="11"/>
      <c r="B61" s="11"/>
      <c r="C61" s="11" t="s">
        <v>55</v>
      </c>
      <c r="D61" s="11"/>
      <c r="E61" s="11"/>
      <c r="F61" s="25">
        <v>900</v>
      </c>
      <c r="G61" s="25">
        <v>900</v>
      </c>
      <c r="H61" s="25">
        <v>900</v>
      </c>
      <c r="I61" s="25">
        <v>900</v>
      </c>
      <c r="J61" s="25">
        <v>900</v>
      </c>
      <c r="K61" s="25">
        <v>900</v>
      </c>
      <c r="L61" s="25">
        <v>900</v>
      </c>
      <c r="M61" s="25">
        <v>900</v>
      </c>
      <c r="N61" s="25">
        <v>900</v>
      </c>
      <c r="O61" s="25">
        <v>900</v>
      </c>
      <c r="P61" s="25">
        <v>900</v>
      </c>
      <c r="Q61" s="25">
        <v>900</v>
      </c>
      <c r="R61" s="25">
        <f>SUM(F61:Q61)</f>
        <v>10800</v>
      </c>
      <c r="U61" s="23"/>
    </row>
    <row r="62" spans="1:21" ht="12.75">
      <c r="A62" s="11"/>
      <c r="B62" s="11" t="s">
        <v>56</v>
      </c>
      <c r="C62" s="11"/>
      <c r="D62" s="11"/>
      <c r="E62" s="11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>
        <v>0</v>
      </c>
      <c r="R62" s="25">
        <v>0</v>
      </c>
      <c r="U62" s="23"/>
    </row>
    <row r="63" spans="1:21" ht="25.5" customHeight="1">
      <c r="A63" s="11"/>
      <c r="B63" s="11" t="s">
        <v>57</v>
      </c>
      <c r="C63" s="11"/>
      <c r="D63" s="11"/>
      <c r="E63" s="30"/>
      <c r="F63" s="25" t="s">
        <v>16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16</v>
      </c>
      <c r="U63" s="23"/>
    </row>
    <row r="64" spans="1:21" ht="12.75">
      <c r="A64" s="11"/>
      <c r="B64" s="11"/>
      <c r="C64" s="33" t="s">
        <v>58</v>
      </c>
      <c r="D64" s="33"/>
      <c r="E64" s="30"/>
      <c r="F64" s="25" t="s">
        <v>16</v>
      </c>
      <c r="G64" s="25"/>
      <c r="H64" s="25"/>
      <c r="I64" s="25"/>
      <c r="J64" s="29">
        <v>10000</v>
      </c>
      <c r="K64" s="29" t="s">
        <v>16</v>
      </c>
      <c r="L64" s="25" t="s">
        <v>16</v>
      </c>
      <c r="M64" s="25" t="s">
        <v>16</v>
      </c>
      <c r="N64" s="25" t="s">
        <v>16</v>
      </c>
      <c r="O64" s="25" t="s">
        <v>16</v>
      </c>
      <c r="P64" s="25" t="s">
        <v>16</v>
      </c>
      <c r="Q64" s="25" t="s">
        <v>16</v>
      </c>
      <c r="R64" s="25">
        <f aca="true" t="shared" si="13" ref="R64:R65">SUM(F64:Q64)</f>
        <v>10000</v>
      </c>
      <c r="U64" s="23"/>
    </row>
    <row r="65" spans="1:21" ht="12.75">
      <c r="A65" s="11"/>
      <c r="B65" s="11"/>
      <c r="C65" s="33" t="s">
        <v>20</v>
      </c>
      <c r="D65" s="33"/>
      <c r="E65" s="30"/>
      <c r="F65" s="25" t="s">
        <v>16</v>
      </c>
      <c r="G65" s="25" t="s">
        <v>16</v>
      </c>
      <c r="H65" s="25" t="s">
        <v>16</v>
      </c>
      <c r="I65" s="25" t="s">
        <v>16</v>
      </c>
      <c r="J65" s="29" t="s">
        <v>16</v>
      </c>
      <c r="K65" s="29">
        <v>2000</v>
      </c>
      <c r="L65" s="25" t="s">
        <v>16</v>
      </c>
      <c r="M65" s="25" t="s">
        <v>16</v>
      </c>
      <c r="N65" s="25" t="s">
        <v>16</v>
      </c>
      <c r="O65" s="25" t="s">
        <v>16</v>
      </c>
      <c r="P65" s="25" t="s">
        <v>16</v>
      </c>
      <c r="Q65" s="25" t="s">
        <v>16</v>
      </c>
      <c r="R65" s="25">
        <f t="shared" si="13"/>
        <v>2000</v>
      </c>
      <c r="U65" s="23"/>
    </row>
    <row r="66" spans="1:21" ht="12.75">
      <c r="A66" s="11"/>
      <c r="B66" s="11"/>
      <c r="C66" s="33" t="s">
        <v>59</v>
      </c>
      <c r="D66" s="33"/>
      <c r="E66" s="30"/>
      <c r="F66" s="25"/>
      <c r="G66" s="25"/>
      <c r="H66" s="25"/>
      <c r="I66" s="25"/>
      <c r="J66" s="29"/>
      <c r="K66" s="29">
        <v>523</v>
      </c>
      <c r="L66" s="25">
        <v>262</v>
      </c>
      <c r="M66" s="25"/>
      <c r="N66" s="25"/>
      <c r="O66" s="25"/>
      <c r="P66" s="25"/>
      <c r="Q66" s="25"/>
      <c r="R66" s="25">
        <f>SUM(K66:L66)</f>
        <v>785</v>
      </c>
      <c r="U66" s="23"/>
    </row>
    <row r="67" spans="1:22" ht="10.5" customHeight="1">
      <c r="A67" s="11"/>
      <c r="B67" s="11"/>
      <c r="C67" s="11"/>
      <c r="D67" s="11"/>
      <c r="E67" s="30"/>
      <c r="F67" s="25" t="s">
        <v>16</v>
      </c>
      <c r="G67" s="25" t="s">
        <v>16</v>
      </c>
      <c r="H67" s="25" t="s">
        <v>16</v>
      </c>
      <c r="I67" s="25" t="s">
        <v>16</v>
      </c>
      <c r="J67" s="25" t="s">
        <v>16</v>
      </c>
      <c r="K67" s="25" t="s">
        <v>16</v>
      </c>
      <c r="L67" s="25" t="s">
        <v>16</v>
      </c>
      <c r="M67" s="25" t="s">
        <v>16</v>
      </c>
      <c r="N67" s="25" t="s">
        <v>16</v>
      </c>
      <c r="O67" s="25" t="s">
        <v>16</v>
      </c>
      <c r="P67" s="25" t="s">
        <v>16</v>
      </c>
      <c r="Q67" s="25" t="s">
        <v>16</v>
      </c>
      <c r="R67" s="25" t="s">
        <v>16</v>
      </c>
      <c r="U67" s="23"/>
      <c r="V67" s="5" t="s">
        <v>60</v>
      </c>
    </row>
    <row r="68" spans="1:21" ht="12.75">
      <c r="A68" s="11" t="s">
        <v>61</v>
      </c>
      <c r="B68" s="11"/>
      <c r="C68" s="11"/>
      <c r="D68" s="11"/>
      <c r="E68" s="11"/>
      <c r="F68" s="25" t="s">
        <v>16</v>
      </c>
      <c r="G68" s="25" t="s">
        <v>16</v>
      </c>
      <c r="H68" s="25" t="s">
        <v>16</v>
      </c>
      <c r="I68" s="25" t="s">
        <v>16</v>
      </c>
      <c r="J68" s="25" t="s">
        <v>16</v>
      </c>
      <c r="K68" s="25" t="s">
        <v>16</v>
      </c>
      <c r="L68" s="25" t="s">
        <v>16</v>
      </c>
      <c r="M68" s="25" t="s">
        <v>16</v>
      </c>
      <c r="N68" s="25" t="s">
        <v>16</v>
      </c>
      <c r="O68" s="25" t="s">
        <v>16</v>
      </c>
      <c r="P68" s="25" t="s">
        <v>16</v>
      </c>
      <c r="Q68" s="25" t="s">
        <v>16</v>
      </c>
      <c r="R68" s="25" t="s">
        <v>16</v>
      </c>
      <c r="U68" s="23"/>
    </row>
    <row r="69" spans="1:21" s="32" customFormat="1" ht="12.75">
      <c r="A69" s="30"/>
      <c r="B69" s="30"/>
      <c r="C69" s="30" t="s">
        <v>39</v>
      </c>
      <c r="D69" s="30"/>
      <c r="E69" s="30"/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4000</v>
      </c>
      <c r="Q69" s="24">
        <v>10000</v>
      </c>
      <c r="R69" s="24">
        <v>14000</v>
      </c>
      <c r="S69" s="3"/>
      <c r="T69" s="4"/>
      <c r="U69" s="31"/>
    </row>
    <row r="70" spans="1:21" s="32" customFormat="1" ht="12.75">
      <c r="A70" s="30"/>
      <c r="B70" s="30"/>
      <c r="C70" s="30" t="s">
        <v>62</v>
      </c>
      <c r="D70" s="30"/>
      <c r="E70" s="30"/>
      <c r="F70" s="24">
        <v>5000</v>
      </c>
      <c r="G70" s="24">
        <v>3000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>
        <v>8000</v>
      </c>
      <c r="S70" s="3"/>
      <c r="T70" s="4"/>
      <c r="U70" s="31"/>
    </row>
    <row r="71" spans="1:21" s="32" customFormat="1" ht="13.5" customHeight="1">
      <c r="A71" s="30"/>
      <c r="B71" s="30" t="s">
        <v>63</v>
      </c>
      <c r="C71" s="30"/>
      <c r="D71" s="30"/>
      <c r="E71" s="30"/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200</v>
      </c>
      <c r="P71" s="24">
        <v>200</v>
      </c>
      <c r="Q71" s="24">
        <v>1000</v>
      </c>
      <c r="R71" s="34">
        <f aca="true" t="shared" si="14" ref="R71:R72">SUM(F71:Q71)</f>
        <v>1400</v>
      </c>
      <c r="S71" s="26"/>
      <c r="T71" s="4"/>
      <c r="U71" s="31"/>
    </row>
    <row r="72" spans="1:21" ht="12.75">
      <c r="A72" s="11"/>
      <c r="B72" s="15"/>
      <c r="C72" s="11"/>
      <c r="D72" s="11"/>
      <c r="E72" s="35" t="s">
        <v>64</v>
      </c>
      <c r="F72" s="25">
        <f>SUM(F8:F71)</f>
        <v>25012</v>
      </c>
      <c r="G72" s="25">
        <f>SUM(G8:G71)</f>
        <v>23012</v>
      </c>
      <c r="H72" s="25">
        <f>SUM(H5:H71)</f>
        <v>12512</v>
      </c>
      <c r="I72" s="25">
        <f>SUM(I5:I71)</f>
        <v>17762</v>
      </c>
      <c r="J72" s="25">
        <f>SUM(J5:J71)</f>
        <v>30442</v>
      </c>
      <c r="K72" s="25">
        <f>SUM(K5:K71)</f>
        <v>15035</v>
      </c>
      <c r="L72" s="25">
        <f>SUM(L5:L71)</f>
        <v>20774</v>
      </c>
      <c r="M72" s="25">
        <f>SUM(M5:M71)</f>
        <v>22512</v>
      </c>
      <c r="N72" s="25">
        <f>SUM(N5:N71)</f>
        <v>23112</v>
      </c>
      <c r="O72" s="25">
        <f>SUM(O5:O71)</f>
        <v>18962</v>
      </c>
      <c r="P72" s="25">
        <f>SUM(P5:P71)</f>
        <v>24912</v>
      </c>
      <c r="Q72" s="25">
        <f>SUM(Q5:Q71)</f>
        <v>32142</v>
      </c>
      <c r="R72" s="36">
        <f t="shared" si="14"/>
        <v>266189</v>
      </c>
      <c r="S72" s="26"/>
      <c r="U72" s="23"/>
    </row>
    <row r="73" spans="1:21" ht="12.75">
      <c r="A73" s="11"/>
      <c r="B73" s="11"/>
      <c r="C73" s="11"/>
      <c r="D73" s="11"/>
      <c r="E73" s="11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U73" s="23"/>
    </row>
    <row r="74" spans="1:21" ht="12.75">
      <c r="A74" s="11"/>
      <c r="B74" s="11"/>
      <c r="C74" s="11"/>
      <c r="D74" s="11"/>
      <c r="E74" s="11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U74" s="23"/>
    </row>
    <row r="75" spans="1:21" ht="12.75">
      <c r="A75" s="11"/>
      <c r="B75" s="11"/>
      <c r="C75" s="11"/>
      <c r="D75" s="11"/>
      <c r="E75" s="11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U75" s="23"/>
    </row>
    <row r="76" spans="1:21" ht="9" customHeight="1">
      <c r="A76" s="11"/>
      <c r="B76" s="11"/>
      <c r="C76" s="11"/>
      <c r="D76" s="11"/>
      <c r="E76" s="11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U76" s="23"/>
    </row>
    <row r="77" spans="1:21" ht="11.25" customHeight="1">
      <c r="A77" s="11" t="s">
        <v>65</v>
      </c>
      <c r="B77" s="11"/>
      <c r="C77" s="11"/>
      <c r="D77" s="11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 t="s">
        <v>16</v>
      </c>
      <c r="U77" s="23"/>
    </row>
    <row r="78" spans="1:21" ht="12.75">
      <c r="A78" s="11"/>
      <c r="B78" s="37" t="s">
        <v>66</v>
      </c>
      <c r="C78" s="37"/>
      <c r="D78" s="37"/>
      <c r="E78" s="38"/>
      <c r="F78" s="25">
        <v>25</v>
      </c>
      <c r="G78" s="25">
        <v>25</v>
      </c>
      <c r="H78" s="25">
        <v>25</v>
      </c>
      <c r="I78" s="25">
        <v>25</v>
      </c>
      <c r="J78" s="25">
        <v>25</v>
      </c>
      <c r="K78" s="25">
        <v>25</v>
      </c>
      <c r="L78" s="25">
        <v>25</v>
      </c>
      <c r="M78" s="25">
        <v>25</v>
      </c>
      <c r="N78" s="25">
        <v>25</v>
      </c>
      <c r="O78" s="25">
        <v>25</v>
      </c>
      <c r="P78" s="25">
        <v>25</v>
      </c>
      <c r="Q78" s="25">
        <v>25</v>
      </c>
      <c r="R78" s="39">
        <f>SUM(F78:Q78)</f>
        <v>300</v>
      </c>
      <c r="S78" s="26"/>
      <c r="U78" s="23"/>
    </row>
    <row r="79" spans="1:21" ht="12.75">
      <c r="A79" s="11"/>
      <c r="B79" s="37" t="s">
        <v>67</v>
      </c>
      <c r="C79" s="37"/>
      <c r="D79" s="37"/>
      <c r="E79" s="37"/>
      <c r="F79" s="25" t="s">
        <v>16</v>
      </c>
      <c r="G79" s="25" t="s">
        <v>16</v>
      </c>
      <c r="H79" s="25" t="s">
        <v>16</v>
      </c>
      <c r="I79" s="25" t="s">
        <v>16</v>
      </c>
      <c r="J79" s="25" t="s">
        <v>16</v>
      </c>
      <c r="K79" s="25" t="s">
        <v>16</v>
      </c>
      <c r="L79" s="25" t="s">
        <v>16</v>
      </c>
      <c r="M79" s="25" t="s">
        <v>16</v>
      </c>
      <c r="N79" s="25" t="s">
        <v>16</v>
      </c>
      <c r="O79" s="25" t="s">
        <v>16</v>
      </c>
      <c r="P79" s="25" t="s">
        <v>16</v>
      </c>
      <c r="Q79" s="25" t="s">
        <v>16</v>
      </c>
      <c r="R79" s="25" t="s">
        <v>16</v>
      </c>
      <c r="U79" s="23"/>
    </row>
    <row r="80" spans="1:21" ht="12.75">
      <c r="A80" s="11"/>
      <c r="B80" s="37"/>
      <c r="C80" s="37" t="s">
        <v>68</v>
      </c>
      <c r="D80" s="37"/>
      <c r="E80" s="37"/>
      <c r="F80" s="25" t="s">
        <v>16</v>
      </c>
      <c r="G80" s="25" t="s">
        <v>16</v>
      </c>
      <c r="H80" s="25" t="s">
        <v>16</v>
      </c>
      <c r="I80" s="25" t="s">
        <v>16</v>
      </c>
      <c r="J80" s="25" t="s">
        <v>16</v>
      </c>
      <c r="K80" s="25" t="s">
        <v>16</v>
      </c>
      <c r="L80" s="25" t="s">
        <v>16</v>
      </c>
      <c r="M80" s="25" t="s">
        <v>16</v>
      </c>
      <c r="N80" s="25" t="s">
        <v>16</v>
      </c>
      <c r="O80" s="25" t="s">
        <v>16</v>
      </c>
      <c r="P80" s="25" t="s">
        <v>16</v>
      </c>
      <c r="Q80" s="25" t="s">
        <v>16</v>
      </c>
      <c r="R80" s="25" t="s">
        <v>16</v>
      </c>
      <c r="S80" s="26"/>
      <c r="U80" s="23"/>
    </row>
    <row r="81" spans="1:21" ht="12.75">
      <c r="A81" s="11"/>
      <c r="B81" s="37"/>
      <c r="C81" s="37"/>
      <c r="D81" s="37" t="s">
        <v>69</v>
      </c>
      <c r="E81" s="37"/>
      <c r="F81" s="25" t="s">
        <v>16</v>
      </c>
      <c r="G81" s="25" t="s">
        <v>16</v>
      </c>
      <c r="H81" s="25" t="s">
        <v>16</v>
      </c>
      <c r="I81" s="25" t="s">
        <v>16</v>
      </c>
      <c r="J81" s="29"/>
      <c r="K81" s="29">
        <v>600</v>
      </c>
      <c r="L81" s="29">
        <v>600</v>
      </c>
      <c r="M81" s="25" t="s">
        <v>16</v>
      </c>
      <c r="N81" s="25" t="s">
        <v>16</v>
      </c>
      <c r="O81" s="25" t="s">
        <v>16</v>
      </c>
      <c r="P81" s="25" t="s">
        <v>16</v>
      </c>
      <c r="Q81" s="25" t="s">
        <v>16</v>
      </c>
      <c r="R81" s="25">
        <f aca="true" t="shared" si="15" ref="R81:R83">SUM(F81:Q81)</f>
        <v>1200</v>
      </c>
      <c r="U81" s="23"/>
    </row>
    <row r="82" spans="1:21" s="32" customFormat="1" ht="12.75">
      <c r="A82" s="30"/>
      <c r="B82" s="37"/>
      <c r="C82" s="37"/>
      <c r="D82" s="37" t="s">
        <v>70</v>
      </c>
      <c r="E82" s="37"/>
      <c r="F82" s="24" t="s">
        <v>16</v>
      </c>
      <c r="G82" s="24" t="s">
        <v>16</v>
      </c>
      <c r="H82" s="24" t="s">
        <v>16</v>
      </c>
      <c r="I82" s="24" t="s">
        <v>16</v>
      </c>
      <c r="J82" s="29" t="s">
        <v>16</v>
      </c>
      <c r="K82" s="29">
        <v>4320</v>
      </c>
      <c r="L82" s="29">
        <v>2160</v>
      </c>
      <c r="M82" s="24" t="s">
        <v>16</v>
      </c>
      <c r="N82" s="24" t="s">
        <v>16</v>
      </c>
      <c r="O82" s="24" t="s">
        <v>16</v>
      </c>
      <c r="P82" s="24" t="s">
        <v>16</v>
      </c>
      <c r="Q82" s="24" t="s">
        <v>16</v>
      </c>
      <c r="R82" s="24">
        <f t="shared" si="15"/>
        <v>6480</v>
      </c>
      <c r="S82" s="3"/>
      <c r="T82" s="4"/>
      <c r="U82" s="31"/>
    </row>
    <row r="83" spans="1:21" ht="12.75">
      <c r="A83" s="11"/>
      <c r="B83" s="11" t="s">
        <v>71</v>
      </c>
      <c r="C83" s="11"/>
      <c r="D83" s="11"/>
      <c r="E83" s="11"/>
      <c r="F83" s="25">
        <v>50</v>
      </c>
      <c r="G83" s="25">
        <v>50</v>
      </c>
      <c r="H83" s="25">
        <v>50</v>
      </c>
      <c r="I83" s="25">
        <v>50</v>
      </c>
      <c r="J83" s="25">
        <v>50</v>
      </c>
      <c r="K83" s="25">
        <v>50</v>
      </c>
      <c r="L83" s="25">
        <v>50</v>
      </c>
      <c r="M83" s="25">
        <v>50</v>
      </c>
      <c r="N83" s="25">
        <v>50</v>
      </c>
      <c r="O83" s="25">
        <v>50</v>
      </c>
      <c r="P83" s="25">
        <v>50</v>
      </c>
      <c r="Q83" s="25">
        <v>50</v>
      </c>
      <c r="R83" s="39">
        <f t="shared" si="15"/>
        <v>600</v>
      </c>
      <c r="U83" s="23"/>
    </row>
    <row r="84" spans="1:21" ht="12.75">
      <c r="A84" s="11"/>
      <c r="B84" s="11" t="s">
        <v>72</v>
      </c>
      <c r="C84" s="11"/>
      <c r="D84" s="11"/>
      <c r="E84" s="11"/>
      <c r="F84" s="25" t="s">
        <v>16</v>
      </c>
      <c r="G84" s="25" t="s">
        <v>16</v>
      </c>
      <c r="H84" s="25" t="s">
        <v>16</v>
      </c>
      <c r="I84" s="25" t="s">
        <v>16</v>
      </c>
      <c r="J84" s="25" t="s">
        <v>16</v>
      </c>
      <c r="K84" s="25" t="s">
        <v>16</v>
      </c>
      <c r="L84" s="25" t="s">
        <v>16</v>
      </c>
      <c r="M84" s="25" t="s">
        <v>16</v>
      </c>
      <c r="N84" s="25" t="s">
        <v>16</v>
      </c>
      <c r="O84" s="25" t="s">
        <v>16</v>
      </c>
      <c r="P84" s="25" t="s">
        <v>16</v>
      </c>
      <c r="Q84" s="25" t="s">
        <v>16</v>
      </c>
      <c r="R84" s="25" t="s">
        <v>16</v>
      </c>
      <c r="U84" s="23"/>
    </row>
    <row r="85" spans="1:21" ht="12.75">
      <c r="A85" s="11"/>
      <c r="B85" s="11"/>
      <c r="C85" s="11" t="s">
        <v>73</v>
      </c>
      <c r="D85" s="11"/>
      <c r="E85" s="11"/>
      <c r="F85" s="25">
        <v>1200</v>
      </c>
      <c r="G85" s="25">
        <v>1200</v>
      </c>
      <c r="H85" s="25">
        <v>1200</v>
      </c>
      <c r="I85" s="25">
        <v>1300</v>
      </c>
      <c r="J85" s="25">
        <v>1200</v>
      </c>
      <c r="K85" s="25">
        <v>1200</v>
      </c>
      <c r="L85" s="25">
        <v>1200</v>
      </c>
      <c r="M85" s="25">
        <v>1200</v>
      </c>
      <c r="N85" s="25">
        <f>+N54*0.8</f>
        <v>2400</v>
      </c>
      <c r="O85" s="25">
        <v>1300</v>
      </c>
      <c r="P85" s="25">
        <v>1450</v>
      </c>
      <c r="Q85" s="25">
        <v>1550</v>
      </c>
      <c r="R85" s="25">
        <f aca="true" t="shared" si="16" ref="R85:R87">SUM(F85:Q85)</f>
        <v>16400</v>
      </c>
      <c r="U85" s="23"/>
    </row>
    <row r="86" spans="1:21" ht="12.75">
      <c r="A86" s="11"/>
      <c r="B86" s="11"/>
      <c r="C86" s="11" t="s">
        <v>74</v>
      </c>
      <c r="D86" s="11"/>
      <c r="E86" s="11"/>
      <c r="F86" s="25">
        <f>+F52</f>
        <v>132</v>
      </c>
      <c r="G86" s="25">
        <v>132</v>
      </c>
      <c r="H86" s="25">
        <f>+H58</f>
        <v>6000</v>
      </c>
      <c r="I86" s="25">
        <f>+I58</f>
        <v>0</v>
      </c>
      <c r="J86" s="25">
        <f>+J58</f>
        <v>0</v>
      </c>
      <c r="K86" s="25">
        <f>+K58</f>
        <v>0</v>
      </c>
      <c r="L86" s="25">
        <f>+L58</f>
        <v>0</v>
      </c>
      <c r="M86" s="25">
        <f>+M58</f>
        <v>0</v>
      </c>
      <c r="N86" s="25">
        <v>132</v>
      </c>
      <c r="O86" s="25">
        <v>132</v>
      </c>
      <c r="P86" s="25">
        <v>150</v>
      </c>
      <c r="Q86" s="25">
        <v>150</v>
      </c>
      <c r="R86" s="25">
        <f t="shared" si="16"/>
        <v>6828</v>
      </c>
      <c r="U86" s="23"/>
    </row>
    <row r="87" spans="1:21" ht="15" customHeight="1">
      <c r="A87" s="11"/>
      <c r="B87" s="11" t="s">
        <v>75</v>
      </c>
      <c r="C87" s="11"/>
      <c r="D87" s="11"/>
      <c r="E87" s="11"/>
      <c r="F87" s="25">
        <v>100</v>
      </c>
      <c r="G87" s="25">
        <v>100</v>
      </c>
      <c r="H87" s="25">
        <v>100</v>
      </c>
      <c r="I87" s="25">
        <v>100</v>
      </c>
      <c r="J87" s="25">
        <v>100</v>
      </c>
      <c r="K87" s="25">
        <v>100</v>
      </c>
      <c r="L87" s="25">
        <v>100</v>
      </c>
      <c r="M87" s="25">
        <v>100</v>
      </c>
      <c r="N87" s="25">
        <v>100</v>
      </c>
      <c r="O87" s="25">
        <v>100</v>
      </c>
      <c r="P87" s="25">
        <v>100</v>
      </c>
      <c r="Q87" s="25">
        <v>100</v>
      </c>
      <c r="R87" s="39">
        <f t="shared" si="16"/>
        <v>1200</v>
      </c>
      <c r="S87" s="26"/>
      <c r="U87" s="23"/>
    </row>
    <row r="88" spans="1:18" ht="12.75">
      <c r="A88" s="11" t="s">
        <v>76</v>
      </c>
      <c r="B88" s="11"/>
      <c r="C88" s="11"/>
      <c r="D88" s="11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 t="s">
        <v>16</v>
      </c>
    </row>
    <row r="89" spans="1:18" ht="12.75">
      <c r="A89" s="11"/>
      <c r="B89" s="11" t="s">
        <v>77</v>
      </c>
      <c r="C89" s="11"/>
      <c r="D89" s="11"/>
      <c r="F89" s="27"/>
      <c r="G89" s="24"/>
      <c r="H89" s="24"/>
      <c r="I89" s="24"/>
      <c r="J89" s="24"/>
      <c r="K89" s="24"/>
      <c r="L89" s="24"/>
      <c r="M89" s="24"/>
      <c r="N89" s="24"/>
      <c r="O89" s="25"/>
      <c r="P89" s="25"/>
      <c r="Q89" s="25"/>
      <c r="R89" s="25" t="s">
        <v>16</v>
      </c>
    </row>
    <row r="90" spans="1:18" ht="12.75">
      <c r="A90" s="37"/>
      <c r="B90" s="11"/>
      <c r="C90" s="11" t="s">
        <v>78</v>
      </c>
      <c r="D90" s="11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 t="s">
        <v>16</v>
      </c>
    </row>
    <row r="91" spans="1:23" ht="12.75">
      <c r="A91" s="37"/>
      <c r="B91" s="11"/>
      <c r="C91" s="11"/>
      <c r="D91" s="11" t="s">
        <v>79</v>
      </c>
      <c r="F91" s="25" t="s">
        <v>16</v>
      </c>
      <c r="G91" s="25">
        <v>4340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>
        <f aca="true" t="shared" si="17" ref="R91:R93">SUM(F91:Q91)</f>
        <v>4340</v>
      </c>
      <c r="W91" s="22"/>
    </row>
    <row r="92" spans="1:23" ht="12.75">
      <c r="A92" s="37"/>
      <c r="B92" s="11"/>
      <c r="C92" s="11"/>
      <c r="D92" s="11" t="s">
        <v>80</v>
      </c>
      <c r="F92" s="25" t="s">
        <v>16</v>
      </c>
      <c r="G92" s="25">
        <v>2000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>
        <f t="shared" si="17"/>
        <v>2000</v>
      </c>
      <c r="W92" s="22"/>
    </row>
    <row r="93" spans="1:23" ht="12.75">
      <c r="A93" s="37"/>
      <c r="B93" s="11"/>
      <c r="C93" s="11"/>
      <c r="D93" s="11" t="s">
        <v>81</v>
      </c>
      <c r="F93" s="25" t="s">
        <v>16</v>
      </c>
      <c r="G93" s="25">
        <v>1700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>
        <f t="shared" si="17"/>
        <v>1700</v>
      </c>
      <c r="W93" s="22"/>
    </row>
    <row r="94" spans="1:23" ht="12.75">
      <c r="A94" s="37"/>
      <c r="B94" s="11"/>
      <c r="C94" s="11"/>
      <c r="D94" s="11" t="s">
        <v>82</v>
      </c>
      <c r="F94" s="25" t="s">
        <v>16</v>
      </c>
      <c r="G94" s="25">
        <v>500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>
        <v>500</v>
      </c>
      <c r="W94" s="22"/>
    </row>
    <row r="95" spans="1:23" ht="12.75">
      <c r="A95" s="37"/>
      <c r="B95" s="11"/>
      <c r="C95" s="11" t="s">
        <v>22</v>
      </c>
      <c r="D95" s="11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 t="s">
        <v>16</v>
      </c>
      <c r="W95" s="22"/>
    </row>
    <row r="96" spans="1:23" ht="12.75">
      <c r="A96" s="37"/>
      <c r="B96" s="11"/>
      <c r="C96" s="11"/>
      <c r="D96" s="11" t="s">
        <v>79</v>
      </c>
      <c r="F96" s="25"/>
      <c r="G96" s="25"/>
      <c r="H96" s="25"/>
      <c r="I96" s="25">
        <v>1100</v>
      </c>
      <c r="J96" s="25"/>
      <c r="K96" s="25"/>
      <c r="L96" s="25"/>
      <c r="M96" s="25"/>
      <c r="N96" s="25"/>
      <c r="O96" s="25"/>
      <c r="P96" s="25"/>
      <c r="Q96" s="25"/>
      <c r="R96" s="25">
        <f aca="true" t="shared" si="18" ref="R96:R97">SUM(F96:Q96)</f>
        <v>1100</v>
      </c>
      <c r="W96" s="22"/>
    </row>
    <row r="97" spans="1:23" ht="12.75" customHeight="1">
      <c r="A97" s="37"/>
      <c r="B97" s="11"/>
      <c r="C97" s="11"/>
      <c r="D97" s="11" t="s">
        <v>80</v>
      </c>
      <c r="F97" s="25"/>
      <c r="G97" s="25"/>
      <c r="H97" s="25"/>
      <c r="I97" s="25">
        <v>1500</v>
      </c>
      <c r="J97" s="25"/>
      <c r="K97" s="25"/>
      <c r="L97" s="25"/>
      <c r="M97" s="25"/>
      <c r="N97" s="25"/>
      <c r="O97" s="25"/>
      <c r="P97" s="25"/>
      <c r="Q97" s="25"/>
      <c r="R97" s="25">
        <f t="shared" si="18"/>
        <v>1500</v>
      </c>
      <c r="W97" s="22"/>
    </row>
    <row r="98" spans="1:23" ht="12.75">
      <c r="A98" s="37"/>
      <c r="B98" s="11"/>
      <c r="C98" s="11"/>
      <c r="D98" s="11" t="s">
        <v>81</v>
      </c>
      <c r="F98" s="25"/>
      <c r="G98" s="25"/>
      <c r="H98" s="25"/>
      <c r="I98" s="25">
        <v>0</v>
      </c>
      <c r="J98" s="25"/>
      <c r="K98" s="25"/>
      <c r="L98" s="25"/>
      <c r="M98" s="25"/>
      <c r="N98" s="25"/>
      <c r="O98" s="25"/>
      <c r="P98" s="25"/>
      <c r="Q98" s="25"/>
      <c r="R98" s="25">
        <v>0</v>
      </c>
      <c r="W98" s="22"/>
    </row>
    <row r="99" spans="1:23" ht="12.75">
      <c r="A99" s="37"/>
      <c r="B99" s="11"/>
      <c r="C99" s="11"/>
      <c r="D99" s="11" t="s">
        <v>82</v>
      </c>
      <c r="F99" s="25"/>
      <c r="G99" s="25"/>
      <c r="H99" s="25"/>
      <c r="I99" s="25">
        <v>500</v>
      </c>
      <c r="J99" s="25"/>
      <c r="K99" s="25"/>
      <c r="L99" s="25"/>
      <c r="M99" s="25"/>
      <c r="N99" s="25"/>
      <c r="O99" s="25"/>
      <c r="P99" s="25"/>
      <c r="Q99" s="25"/>
      <c r="R99" s="25">
        <v>500</v>
      </c>
      <c r="W99" s="22"/>
    </row>
    <row r="100" spans="1:23" ht="12.75">
      <c r="A100" s="37"/>
      <c r="B100" s="11"/>
      <c r="C100" s="11" t="s">
        <v>83</v>
      </c>
      <c r="D100" s="11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 t="s">
        <v>16</v>
      </c>
      <c r="W100" s="22"/>
    </row>
    <row r="101" spans="1:23" ht="12.75">
      <c r="A101" s="37"/>
      <c r="B101" s="11"/>
      <c r="C101" s="11"/>
      <c r="D101" s="11" t="s">
        <v>79</v>
      </c>
      <c r="F101" s="25"/>
      <c r="G101" s="25"/>
      <c r="H101" s="25"/>
      <c r="I101" s="25"/>
      <c r="J101" s="25"/>
      <c r="K101" s="25" t="s">
        <v>16</v>
      </c>
      <c r="L101" s="25">
        <v>4420</v>
      </c>
      <c r="M101" s="25"/>
      <c r="N101" s="25"/>
      <c r="O101" s="25"/>
      <c r="P101" s="25"/>
      <c r="Q101" s="25"/>
      <c r="R101" s="25">
        <f aca="true" t="shared" si="19" ref="R101:R103">SUM(F101:Q101)</f>
        <v>4420</v>
      </c>
      <c r="W101" s="22"/>
    </row>
    <row r="102" spans="1:23" ht="12.75">
      <c r="A102" s="37"/>
      <c r="B102" s="11"/>
      <c r="C102" s="11"/>
      <c r="D102" s="11" t="s">
        <v>80</v>
      </c>
      <c r="F102" s="25"/>
      <c r="G102" s="25"/>
      <c r="H102" s="25"/>
      <c r="I102" s="25"/>
      <c r="J102" s="25"/>
      <c r="K102" s="25" t="s">
        <v>16</v>
      </c>
      <c r="L102" s="25">
        <v>2000</v>
      </c>
      <c r="M102" s="25"/>
      <c r="N102" s="25"/>
      <c r="O102" s="25"/>
      <c r="P102" s="25"/>
      <c r="Q102" s="25"/>
      <c r="R102" s="25">
        <f t="shared" si="19"/>
        <v>2000</v>
      </c>
      <c r="W102" s="22"/>
    </row>
    <row r="103" spans="1:23" ht="12.75">
      <c r="A103" s="37"/>
      <c r="B103" s="11"/>
      <c r="C103" s="11"/>
      <c r="D103" s="11" t="s">
        <v>84</v>
      </c>
      <c r="F103" s="25"/>
      <c r="G103" s="25"/>
      <c r="H103" s="25"/>
      <c r="I103" s="25"/>
      <c r="J103" s="25"/>
      <c r="K103" s="25" t="s">
        <v>16</v>
      </c>
      <c r="L103" s="25">
        <v>1700</v>
      </c>
      <c r="M103" s="25"/>
      <c r="N103" s="25"/>
      <c r="O103" s="25"/>
      <c r="P103" s="25"/>
      <c r="Q103" s="25"/>
      <c r="R103" s="25">
        <f t="shared" si="19"/>
        <v>1700</v>
      </c>
      <c r="W103" s="22"/>
    </row>
    <row r="104" spans="1:23" ht="12.75">
      <c r="A104" s="37"/>
      <c r="B104" s="11"/>
      <c r="C104" s="11"/>
      <c r="D104" s="11" t="s">
        <v>82</v>
      </c>
      <c r="F104" s="25"/>
      <c r="G104" s="25"/>
      <c r="H104" s="25"/>
      <c r="I104" s="25"/>
      <c r="J104" s="25"/>
      <c r="K104" s="25" t="s">
        <v>16</v>
      </c>
      <c r="L104" s="25">
        <v>500</v>
      </c>
      <c r="M104" s="25"/>
      <c r="N104" s="25"/>
      <c r="O104" s="25"/>
      <c r="P104" s="25"/>
      <c r="Q104" s="25"/>
      <c r="R104" s="25">
        <v>500</v>
      </c>
      <c r="W104" s="22"/>
    </row>
    <row r="105" spans="1:23" ht="12.75">
      <c r="A105" s="37"/>
      <c r="B105" s="11"/>
      <c r="C105" s="11" t="s">
        <v>24</v>
      </c>
      <c r="D105" s="11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 t="s">
        <v>16</v>
      </c>
      <c r="W105" s="22"/>
    </row>
    <row r="106" spans="1:23" ht="12.75">
      <c r="A106" s="37"/>
      <c r="B106" s="11"/>
      <c r="C106" s="11"/>
      <c r="D106" s="11" t="s">
        <v>79</v>
      </c>
      <c r="F106" s="25"/>
      <c r="G106" s="25"/>
      <c r="H106" s="25"/>
      <c r="I106" s="25"/>
      <c r="J106" s="25"/>
      <c r="K106" s="25"/>
      <c r="L106" s="25" t="s">
        <v>16</v>
      </c>
      <c r="M106" s="25">
        <v>4010</v>
      </c>
      <c r="N106" s="25"/>
      <c r="O106" s="25"/>
      <c r="P106" s="25"/>
      <c r="Q106" s="25"/>
      <c r="R106" s="25">
        <f aca="true" t="shared" si="20" ref="R106:R108">SUM(F106:Q106)</f>
        <v>4010</v>
      </c>
      <c r="W106" s="22"/>
    </row>
    <row r="107" spans="1:23" ht="12.75">
      <c r="A107" s="37"/>
      <c r="B107" s="11"/>
      <c r="C107" s="11"/>
      <c r="D107" s="11" t="s">
        <v>80</v>
      </c>
      <c r="F107" s="25"/>
      <c r="G107" s="25"/>
      <c r="H107" s="25"/>
      <c r="I107" s="25"/>
      <c r="J107" s="25"/>
      <c r="K107" s="25"/>
      <c r="L107" s="25" t="s">
        <v>16</v>
      </c>
      <c r="M107" s="25">
        <v>2000</v>
      </c>
      <c r="N107" s="25"/>
      <c r="O107" s="25"/>
      <c r="P107" s="25"/>
      <c r="Q107" s="25"/>
      <c r="R107" s="25">
        <f t="shared" si="20"/>
        <v>2000</v>
      </c>
      <c r="W107" s="22"/>
    </row>
    <row r="108" spans="1:23" ht="12.75">
      <c r="A108" s="37"/>
      <c r="B108" s="11"/>
      <c r="C108" s="11"/>
      <c r="D108" s="11" t="s">
        <v>84</v>
      </c>
      <c r="F108" s="25"/>
      <c r="G108" s="25"/>
      <c r="H108" s="25"/>
      <c r="I108" s="25"/>
      <c r="J108" s="25"/>
      <c r="K108" s="25"/>
      <c r="L108" s="25" t="s">
        <v>16</v>
      </c>
      <c r="M108" s="25">
        <v>1700</v>
      </c>
      <c r="N108" s="25"/>
      <c r="O108" s="25"/>
      <c r="P108" s="25"/>
      <c r="Q108" s="25"/>
      <c r="R108" s="25">
        <f t="shared" si="20"/>
        <v>1700</v>
      </c>
      <c r="W108" s="22"/>
    </row>
    <row r="109" spans="1:23" ht="12.75">
      <c r="A109" s="37"/>
      <c r="B109" s="11"/>
      <c r="C109" s="11"/>
      <c r="D109" s="11" t="s">
        <v>82</v>
      </c>
      <c r="F109" s="25"/>
      <c r="G109" s="25"/>
      <c r="H109" s="25"/>
      <c r="I109" s="25"/>
      <c r="J109" s="25"/>
      <c r="K109" s="25"/>
      <c r="L109" s="25" t="s">
        <v>16</v>
      </c>
      <c r="M109" s="25">
        <v>500</v>
      </c>
      <c r="N109" s="25"/>
      <c r="O109" s="25"/>
      <c r="P109" s="25"/>
      <c r="Q109" s="25"/>
      <c r="R109" s="25">
        <v>500</v>
      </c>
      <c r="W109" s="22"/>
    </row>
    <row r="110" spans="1:23" ht="12.75">
      <c r="A110" s="37"/>
      <c r="B110" s="11"/>
      <c r="C110" s="11" t="s">
        <v>25</v>
      </c>
      <c r="D110" s="11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 t="s">
        <v>16</v>
      </c>
      <c r="W110" s="22"/>
    </row>
    <row r="111" spans="1:23" ht="12.75">
      <c r="A111" s="37"/>
      <c r="B111" s="11"/>
      <c r="C111" s="11"/>
      <c r="D111" s="11" t="s">
        <v>79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>
        <v>1435</v>
      </c>
      <c r="Q111" s="25"/>
      <c r="R111" s="25">
        <f aca="true" t="shared" si="21" ref="R111:R113">SUM(F111:Q111)</f>
        <v>1435</v>
      </c>
      <c r="W111" s="22"/>
    </row>
    <row r="112" spans="1:23" ht="12.75">
      <c r="A112" s="37"/>
      <c r="B112" s="11"/>
      <c r="C112" s="11"/>
      <c r="D112" s="11" t="s">
        <v>80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>
        <v>1500</v>
      </c>
      <c r="Q112" s="25"/>
      <c r="R112" s="25">
        <f t="shared" si="21"/>
        <v>1500</v>
      </c>
      <c r="W112" s="22"/>
    </row>
    <row r="113" spans="1:23" ht="12.75">
      <c r="A113" s="37"/>
      <c r="B113" s="11"/>
      <c r="C113" s="11"/>
      <c r="D113" s="11" t="s">
        <v>81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>
        <v>0</v>
      </c>
      <c r="Q113" s="25"/>
      <c r="R113" s="25">
        <f t="shared" si="21"/>
        <v>0</v>
      </c>
      <c r="W113" s="22"/>
    </row>
    <row r="114" spans="1:23" ht="12.75">
      <c r="A114" s="37"/>
      <c r="B114" s="11"/>
      <c r="C114" s="11"/>
      <c r="D114" s="11" t="s">
        <v>82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>
        <v>500</v>
      </c>
      <c r="Q114" s="25"/>
      <c r="R114" s="25">
        <v>500</v>
      </c>
      <c r="W114" s="22"/>
    </row>
    <row r="115" spans="1:23" ht="12.75">
      <c r="A115" s="37"/>
      <c r="B115" s="11"/>
      <c r="C115" s="11" t="s">
        <v>27</v>
      </c>
      <c r="D115" s="11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W115" s="22"/>
    </row>
    <row r="116" spans="1:23" ht="12.75">
      <c r="A116" s="37"/>
      <c r="B116" s="11"/>
      <c r="C116" s="11"/>
      <c r="D116" s="11" t="s">
        <v>79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>
        <v>3500</v>
      </c>
      <c r="Q116" s="25"/>
      <c r="R116" s="25">
        <v>3500</v>
      </c>
      <c r="W116" s="22"/>
    </row>
    <row r="117" spans="1:23" ht="12.75">
      <c r="A117" s="37"/>
      <c r="B117" s="11"/>
      <c r="C117" s="11"/>
      <c r="D117" s="11" t="s">
        <v>80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>
        <v>1500</v>
      </c>
      <c r="Q117" s="25"/>
      <c r="R117" s="25">
        <v>1500</v>
      </c>
      <c r="W117" s="22"/>
    </row>
    <row r="118" spans="1:23" ht="12.75">
      <c r="A118" s="37"/>
      <c r="B118" s="11"/>
      <c r="C118" s="11"/>
      <c r="D118" s="11" t="s">
        <v>84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>
        <v>1700</v>
      </c>
      <c r="Q118" s="25"/>
      <c r="R118" s="25">
        <v>1700</v>
      </c>
      <c r="W118" s="22"/>
    </row>
    <row r="119" spans="1:23" ht="12.75">
      <c r="A119" s="37"/>
      <c r="B119" s="11"/>
      <c r="C119" s="11"/>
      <c r="D119" s="11" t="s">
        <v>82</v>
      </c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>
        <v>500</v>
      </c>
      <c r="Q119" s="25"/>
      <c r="R119" s="25">
        <f aca="true" t="shared" si="22" ref="R119:R120">SUM(F119:Q119)</f>
        <v>500</v>
      </c>
      <c r="W119" s="22"/>
    </row>
    <row r="120" spans="1:23" ht="0.75" customHeight="1">
      <c r="A120" s="37"/>
      <c r="B120" s="11"/>
      <c r="C120" s="11"/>
      <c r="D120" s="11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>
        <f t="shared" si="22"/>
        <v>0</v>
      </c>
      <c r="U120" s="5">
        <v>750</v>
      </c>
      <c r="W120" s="22">
        <f>SUM(K120:V120)</f>
        <v>750</v>
      </c>
    </row>
    <row r="121" spans="1:23" ht="0.75" customHeight="1">
      <c r="A121" s="37"/>
      <c r="B121" s="11"/>
      <c r="C121" s="11"/>
      <c r="D121" s="11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W121" s="22"/>
    </row>
    <row r="122" spans="1:23" ht="12.75">
      <c r="A122" s="37"/>
      <c r="B122" s="11" t="s">
        <v>85</v>
      </c>
      <c r="C122" s="11"/>
      <c r="D122" s="11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 t="s">
        <v>16</v>
      </c>
      <c r="T122" s="4" t="s">
        <v>16</v>
      </c>
      <c r="W122" s="22" t="s">
        <v>16</v>
      </c>
    </row>
    <row r="123" spans="1:23" ht="12.75">
      <c r="A123" s="37"/>
      <c r="B123" s="11"/>
      <c r="C123" s="11" t="s">
        <v>29</v>
      </c>
      <c r="D123" s="11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 t="s">
        <v>16</v>
      </c>
      <c r="W123" s="22" t="s">
        <v>16</v>
      </c>
    </row>
    <row r="124" spans="1:23" ht="12.75">
      <c r="A124" s="37"/>
      <c r="B124" s="11"/>
      <c r="C124" s="11"/>
      <c r="D124" s="11" t="s">
        <v>79</v>
      </c>
      <c r="F124" s="25"/>
      <c r="G124" s="25"/>
      <c r="H124" s="25">
        <v>0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>
        <v>0</v>
      </c>
      <c r="W124" s="22"/>
    </row>
    <row r="125" spans="1:23" ht="12.75">
      <c r="A125" s="37"/>
      <c r="B125" s="11"/>
      <c r="C125" s="11"/>
      <c r="D125" s="11" t="s">
        <v>80</v>
      </c>
      <c r="F125" s="25"/>
      <c r="G125" s="25"/>
      <c r="H125" s="25">
        <v>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>
        <f>SUM(F125:Q125)</f>
        <v>0</v>
      </c>
      <c r="W125" s="22"/>
    </row>
    <row r="126" spans="1:23" ht="12.75">
      <c r="A126" s="37"/>
      <c r="B126" s="11"/>
      <c r="C126" s="11"/>
      <c r="D126" s="11" t="s">
        <v>86</v>
      </c>
      <c r="F126" s="25"/>
      <c r="G126" s="25"/>
      <c r="H126" s="25">
        <v>0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>
        <v>0</v>
      </c>
      <c r="W126" s="22"/>
    </row>
    <row r="127" spans="1:23" ht="12.75">
      <c r="A127" s="37"/>
      <c r="B127" s="11"/>
      <c r="C127" s="11"/>
      <c r="D127" s="11" t="s">
        <v>87</v>
      </c>
      <c r="F127" s="25"/>
      <c r="G127" s="25"/>
      <c r="H127" s="25">
        <v>0</v>
      </c>
      <c r="I127" s="25"/>
      <c r="J127" s="25"/>
      <c r="K127" s="25"/>
      <c r="L127" s="25"/>
      <c r="M127" s="25"/>
      <c r="N127" s="25"/>
      <c r="O127" s="25"/>
      <c r="P127" s="25"/>
      <c r="Q127" s="25"/>
      <c r="R127" s="25">
        <v>0</v>
      </c>
      <c r="W127" s="22"/>
    </row>
    <row r="128" spans="1:23" ht="12.75">
      <c r="A128" s="37"/>
      <c r="B128" s="11"/>
      <c r="C128" s="11" t="s">
        <v>31</v>
      </c>
      <c r="D128" s="11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 t="s">
        <v>16</v>
      </c>
      <c r="W128" s="22"/>
    </row>
    <row r="129" spans="1:23" ht="12.75">
      <c r="A129" s="37"/>
      <c r="B129" s="11"/>
      <c r="C129" s="11"/>
      <c r="D129" s="11" t="s">
        <v>79</v>
      </c>
      <c r="F129" s="25"/>
      <c r="G129" s="25"/>
      <c r="H129" s="25"/>
      <c r="I129" s="25"/>
      <c r="J129" s="25">
        <v>1015</v>
      </c>
      <c r="K129" s="25"/>
      <c r="L129" s="25"/>
      <c r="M129" s="25"/>
      <c r="N129" s="25"/>
      <c r="O129" s="25"/>
      <c r="P129" s="25"/>
      <c r="Q129" s="25"/>
      <c r="R129" s="25">
        <f aca="true" t="shared" si="23" ref="R129:R130">SUM(F129:Q129)</f>
        <v>1015</v>
      </c>
      <c r="W129" s="22"/>
    </row>
    <row r="130" spans="1:23" ht="12.75">
      <c r="A130" s="37"/>
      <c r="C130" s="11"/>
      <c r="D130" s="11" t="s">
        <v>80</v>
      </c>
      <c r="F130" s="25"/>
      <c r="G130" s="25"/>
      <c r="H130" s="25"/>
      <c r="I130" s="25"/>
      <c r="J130" s="25">
        <v>1200</v>
      </c>
      <c r="K130" s="25"/>
      <c r="L130" s="25"/>
      <c r="M130" s="25"/>
      <c r="N130" s="25"/>
      <c r="O130" s="25"/>
      <c r="P130" s="25"/>
      <c r="Q130" s="25"/>
      <c r="R130" s="25">
        <f t="shared" si="23"/>
        <v>1200</v>
      </c>
      <c r="W130" s="22"/>
    </row>
    <row r="131" spans="1:23" ht="12.75">
      <c r="A131" s="37"/>
      <c r="C131" s="11"/>
      <c r="D131" s="11" t="s">
        <v>82</v>
      </c>
      <c r="F131" s="25"/>
      <c r="G131" s="25"/>
      <c r="H131" s="25"/>
      <c r="I131" s="25"/>
      <c r="J131" s="25">
        <v>500</v>
      </c>
      <c r="K131" s="25"/>
      <c r="L131" s="25"/>
      <c r="M131" s="25"/>
      <c r="N131" s="25"/>
      <c r="O131" s="25"/>
      <c r="P131" s="25"/>
      <c r="Q131" s="25"/>
      <c r="R131" s="25">
        <v>500</v>
      </c>
      <c r="W131" s="22"/>
    </row>
    <row r="132" spans="1:23" ht="12.75">
      <c r="A132" s="37"/>
      <c r="B132" s="11"/>
      <c r="C132" s="1" t="s">
        <v>32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 t="s">
        <v>16</v>
      </c>
      <c r="W132" s="22"/>
    </row>
    <row r="133" spans="1:23" ht="12.75">
      <c r="A133" s="37"/>
      <c r="B133" s="11"/>
      <c r="D133" s="11" t="s">
        <v>79</v>
      </c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>
        <v>1006</v>
      </c>
      <c r="R133" s="25">
        <f aca="true" t="shared" si="24" ref="R133:R134">SUM(F133:Q133)</f>
        <v>1006</v>
      </c>
      <c r="W133" s="22"/>
    </row>
    <row r="134" spans="1:23" ht="12.75">
      <c r="A134" s="37"/>
      <c r="B134" s="11"/>
      <c r="D134" s="11" t="s">
        <v>80</v>
      </c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>
        <v>1200</v>
      </c>
      <c r="R134" s="25">
        <f t="shared" si="24"/>
        <v>1200</v>
      </c>
      <c r="W134" s="22"/>
    </row>
    <row r="135" spans="1:23" ht="12.75">
      <c r="A135" s="37"/>
      <c r="B135" s="11"/>
      <c r="D135" s="11" t="s">
        <v>82</v>
      </c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>
        <v>500</v>
      </c>
      <c r="R135" s="25">
        <v>500</v>
      </c>
      <c r="W135" s="22"/>
    </row>
    <row r="136" spans="1:23" ht="12.75">
      <c r="A136" s="11"/>
      <c r="B136" s="11"/>
      <c r="C136" s="11"/>
      <c r="D136" s="11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 t="s">
        <v>16</v>
      </c>
      <c r="T136" s="4" t="s">
        <v>16</v>
      </c>
      <c r="W136" s="40"/>
    </row>
    <row r="137" spans="1:18" ht="12.75">
      <c r="A137" s="11"/>
      <c r="B137" s="11" t="s">
        <v>88</v>
      </c>
      <c r="C137" s="5"/>
      <c r="D137" s="11"/>
      <c r="F137" s="25">
        <v>25</v>
      </c>
      <c r="G137" s="25">
        <v>25</v>
      </c>
      <c r="H137" s="25">
        <v>25</v>
      </c>
      <c r="I137" s="25">
        <v>25</v>
      </c>
      <c r="J137" s="25">
        <v>25</v>
      </c>
      <c r="K137" s="25">
        <v>25</v>
      </c>
      <c r="L137" s="25">
        <v>25</v>
      </c>
      <c r="M137" s="25">
        <v>25</v>
      </c>
      <c r="N137" s="25">
        <v>25</v>
      </c>
      <c r="O137" s="25">
        <v>25</v>
      </c>
      <c r="P137" s="25">
        <v>25</v>
      </c>
      <c r="Q137" s="25">
        <v>25</v>
      </c>
      <c r="R137" s="41">
        <f>SUM(F137:Q137)</f>
        <v>300</v>
      </c>
    </row>
    <row r="138" spans="1:18" ht="12.75">
      <c r="A138" s="11"/>
      <c r="B138" s="11" t="s">
        <v>89</v>
      </c>
      <c r="C138" s="11"/>
      <c r="D138" s="11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 t="s">
        <v>16</v>
      </c>
    </row>
    <row r="139" spans="1:18" ht="12.75">
      <c r="A139" s="11"/>
      <c r="B139" s="11"/>
      <c r="C139" s="11" t="s">
        <v>90</v>
      </c>
      <c r="D139" s="11"/>
      <c r="F139" s="25"/>
      <c r="G139" s="25"/>
      <c r="H139" s="25"/>
      <c r="I139" s="25"/>
      <c r="J139" s="25"/>
      <c r="K139" s="25"/>
      <c r="L139" s="25"/>
      <c r="M139" s="25"/>
      <c r="N139" s="25" t="s">
        <v>16</v>
      </c>
      <c r="O139" s="25"/>
      <c r="P139" s="25"/>
      <c r="Q139" s="25"/>
      <c r="R139" s="25" t="s">
        <v>16</v>
      </c>
    </row>
    <row r="140" spans="1:18" ht="12.75">
      <c r="A140" s="11"/>
      <c r="B140" s="11"/>
      <c r="C140" s="11" t="s">
        <v>39</v>
      </c>
      <c r="D140" s="11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ht="12.75">
      <c r="A141" s="11" t="s">
        <v>91</v>
      </c>
      <c r="B141" s="11"/>
      <c r="C141" s="11"/>
      <c r="D141" s="11"/>
      <c r="F141" s="25"/>
      <c r="G141" s="25"/>
      <c r="H141" s="25"/>
      <c r="I141" s="25"/>
      <c r="J141" s="25"/>
      <c r="K141" s="25"/>
      <c r="L141" s="25"/>
      <c r="M141" s="25" t="s">
        <v>16</v>
      </c>
      <c r="N141" s="25"/>
      <c r="O141" s="25"/>
      <c r="P141" s="25"/>
      <c r="Q141" s="25"/>
      <c r="R141" s="25">
        <v>0</v>
      </c>
    </row>
    <row r="142" spans="1:18" ht="12.75">
      <c r="A142" s="11" t="s">
        <v>92</v>
      </c>
      <c r="B142" s="11"/>
      <c r="C142" s="11"/>
      <c r="D142" s="11"/>
      <c r="E142" s="1" t="s">
        <v>16</v>
      </c>
      <c r="F142" s="25" t="s">
        <v>16</v>
      </c>
      <c r="G142" s="25" t="s">
        <v>16</v>
      </c>
      <c r="H142" s="25" t="s">
        <v>16</v>
      </c>
      <c r="I142" s="25" t="s">
        <v>16</v>
      </c>
      <c r="J142" s="25" t="s">
        <v>16</v>
      </c>
      <c r="K142" s="25" t="s">
        <v>16</v>
      </c>
      <c r="L142" s="25" t="s">
        <v>16</v>
      </c>
      <c r="M142" s="25" t="s">
        <v>16</v>
      </c>
      <c r="N142" s="25" t="s">
        <v>16</v>
      </c>
      <c r="O142" s="25" t="s">
        <v>16</v>
      </c>
      <c r="P142" s="25" t="s">
        <v>16</v>
      </c>
      <c r="Q142" s="25" t="s">
        <v>16</v>
      </c>
      <c r="R142" s="25" t="s">
        <v>16</v>
      </c>
    </row>
    <row r="143" spans="1:18" ht="12.75">
      <c r="A143" s="11"/>
      <c r="B143" s="11" t="s">
        <v>93</v>
      </c>
      <c r="C143" s="11"/>
      <c r="D143" s="11"/>
      <c r="F143" s="25">
        <v>500</v>
      </c>
      <c r="G143" s="25">
        <v>500</v>
      </c>
      <c r="H143" s="25">
        <v>500</v>
      </c>
      <c r="I143" s="25">
        <v>500</v>
      </c>
      <c r="J143" s="25">
        <v>500</v>
      </c>
      <c r="K143" s="25">
        <v>500</v>
      </c>
      <c r="L143" s="25">
        <v>500</v>
      </c>
      <c r="M143" s="25">
        <v>500</v>
      </c>
      <c r="N143" s="25">
        <v>500</v>
      </c>
      <c r="O143" s="25">
        <v>500</v>
      </c>
      <c r="P143" s="25">
        <v>500</v>
      </c>
      <c r="Q143" s="25">
        <v>500</v>
      </c>
      <c r="R143" s="25">
        <f aca="true" t="shared" si="25" ref="R143:R153">SUM(F143:Q143)</f>
        <v>6000</v>
      </c>
    </row>
    <row r="144" spans="1:20" s="32" customFormat="1" ht="12.75">
      <c r="A144" s="30"/>
      <c r="B144" s="30" t="s">
        <v>94</v>
      </c>
      <c r="C144" s="30"/>
      <c r="D144" s="30"/>
      <c r="E144" s="42"/>
      <c r="F144" s="24">
        <v>130</v>
      </c>
      <c r="G144" s="24">
        <v>130</v>
      </c>
      <c r="H144" s="24">
        <v>130</v>
      </c>
      <c r="I144" s="24">
        <v>130</v>
      </c>
      <c r="J144" s="24">
        <v>130</v>
      </c>
      <c r="K144" s="24">
        <v>130</v>
      </c>
      <c r="L144" s="24">
        <v>130</v>
      </c>
      <c r="M144" s="24">
        <v>130</v>
      </c>
      <c r="N144" s="24">
        <v>130</v>
      </c>
      <c r="O144" s="24">
        <v>130</v>
      </c>
      <c r="P144" s="24">
        <v>130</v>
      </c>
      <c r="Q144" s="24">
        <v>130</v>
      </c>
      <c r="R144" s="24">
        <f t="shared" si="25"/>
        <v>1560</v>
      </c>
      <c r="S144" s="3"/>
      <c r="T144" s="4"/>
    </row>
    <row r="145" spans="1:20" s="32" customFormat="1" ht="12.75">
      <c r="A145" s="30"/>
      <c r="B145" s="30" t="s">
        <v>95</v>
      </c>
      <c r="C145" s="30"/>
      <c r="D145" s="30"/>
      <c r="E145" s="42"/>
      <c r="F145" s="24">
        <v>0</v>
      </c>
      <c r="G145" s="24">
        <v>0</v>
      </c>
      <c r="H145" s="24">
        <v>50</v>
      </c>
      <c r="I145" s="24">
        <v>0</v>
      </c>
      <c r="J145" s="24">
        <v>0</v>
      </c>
      <c r="K145" s="24">
        <v>150</v>
      </c>
      <c r="L145" s="24">
        <v>150</v>
      </c>
      <c r="M145" s="24">
        <v>150</v>
      </c>
      <c r="N145" s="24">
        <v>150</v>
      </c>
      <c r="O145" s="24">
        <v>150</v>
      </c>
      <c r="P145" s="24">
        <v>150</v>
      </c>
      <c r="Q145" s="24">
        <v>150</v>
      </c>
      <c r="R145" s="24">
        <f t="shared" si="25"/>
        <v>1100</v>
      </c>
      <c r="S145" s="3"/>
      <c r="T145" s="4"/>
    </row>
    <row r="146" spans="1:20" s="32" customFormat="1" ht="12.75">
      <c r="A146" s="30"/>
      <c r="B146" s="30" t="s">
        <v>96</v>
      </c>
      <c r="C146" s="30"/>
      <c r="D146" s="30"/>
      <c r="E146" s="42"/>
      <c r="F146" s="24">
        <v>1500</v>
      </c>
      <c r="G146" s="24">
        <v>1500</v>
      </c>
      <c r="H146" s="24">
        <v>1500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f t="shared" si="25"/>
        <v>4500</v>
      </c>
      <c r="S146" s="3" t="s">
        <v>97</v>
      </c>
      <c r="T146" s="4"/>
    </row>
    <row r="147" spans="1:20" s="32" customFormat="1" ht="12.75">
      <c r="A147" s="30"/>
      <c r="B147" s="30" t="s">
        <v>98</v>
      </c>
      <c r="C147" s="30"/>
      <c r="D147" s="30"/>
      <c r="E147" s="42"/>
      <c r="F147" s="24">
        <v>1400</v>
      </c>
      <c r="G147" s="24">
        <v>1400</v>
      </c>
      <c r="H147" s="24">
        <v>1400</v>
      </c>
      <c r="I147" s="24">
        <v>2000</v>
      </c>
      <c r="J147" s="24">
        <v>2000</v>
      </c>
      <c r="K147" s="24">
        <v>2000</v>
      </c>
      <c r="L147" s="24">
        <v>2000</v>
      </c>
      <c r="M147" s="24">
        <v>2000</v>
      </c>
      <c r="N147" s="24">
        <v>2000</v>
      </c>
      <c r="O147" s="24">
        <v>2000</v>
      </c>
      <c r="P147" s="24">
        <v>2000</v>
      </c>
      <c r="Q147" s="24">
        <v>2000</v>
      </c>
      <c r="R147" s="24">
        <f t="shared" si="25"/>
        <v>22200</v>
      </c>
      <c r="S147" s="3"/>
      <c r="T147" s="4"/>
    </row>
    <row r="148" spans="1:20" s="32" customFormat="1" ht="12.75">
      <c r="A148" s="30"/>
      <c r="B148" s="30" t="s">
        <v>99</v>
      </c>
      <c r="C148" s="30"/>
      <c r="D148" s="30"/>
      <c r="E148" s="42"/>
      <c r="F148" s="24">
        <v>8000</v>
      </c>
      <c r="G148" s="24">
        <v>8000</v>
      </c>
      <c r="H148" s="24">
        <v>8000</v>
      </c>
      <c r="I148" s="24">
        <v>9000</v>
      </c>
      <c r="J148" s="24">
        <v>9000</v>
      </c>
      <c r="K148" s="24">
        <v>9000</v>
      </c>
      <c r="L148" s="24">
        <v>9000</v>
      </c>
      <c r="M148" s="24">
        <v>9000</v>
      </c>
      <c r="N148" s="24">
        <v>9000</v>
      </c>
      <c r="O148" s="24">
        <v>9000</v>
      </c>
      <c r="P148" s="24">
        <v>9000</v>
      </c>
      <c r="Q148" s="24">
        <v>9000</v>
      </c>
      <c r="R148" s="24">
        <f t="shared" si="25"/>
        <v>105000</v>
      </c>
      <c r="S148" s="3"/>
      <c r="T148" s="4"/>
    </row>
    <row r="149" spans="1:18" ht="12.75">
      <c r="A149" s="11"/>
      <c r="B149" s="11" t="s">
        <v>100</v>
      </c>
      <c r="C149" s="30"/>
      <c r="D149" s="30"/>
      <c r="E149" s="42"/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50</v>
      </c>
      <c r="L149" s="25">
        <v>50</v>
      </c>
      <c r="M149" s="25">
        <v>50</v>
      </c>
      <c r="N149" s="25">
        <v>50</v>
      </c>
      <c r="O149" s="25">
        <v>50</v>
      </c>
      <c r="P149" s="25">
        <v>50</v>
      </c>
      <c r="Q149" s="25">
        <v>50</v>
      </c>
      <c r="R149" s="25">
        <f t="shared" si="25"/>
        <v>350</v>
      </c>
    </row>
    <row r="150" spans="1:18" ht="12.75">
      <c r="A150" s="11"/>
      <c r="B150" s="11" t="s">
        <v>101</v>
      </c>
      <c r="C150" s="11"/>
      <c r="D150" s="11"/>
      <c r="F150" s="25">
        <v>1100</v>
      </c>
      <c r="G150" s="25">
        <v>1100</v>
      </c>
      <c r="H150" s="25">
        <v>1100</v>
      </c>
      <c r="I150" s="25">
        <v>1100</v>
      </c>
      <c r="J150" s="25">
        <v>1100</v>
      </c>
      <c r="K150" s="25">
        <v>1100</v>
      </c>
      <c r="L150" s="25">
        <v>1100</v>
      </c>
      <c r="M150" s="25">
        <v>1100</v>
      </c>
      <c r="N150" s="25">
        <v>1100</v>
      </c>
      <c r="O150" s="25">
        <v>1100</v>
      </c>
      <c r="P150" s="25">
        <v>1100</v>
      </c>
      <c r="Q150" s="25">
        <v>1100</v>
      </c>
      <c r="R150" s="25">
        <f t="shared" si="25"/>
        <v>13200</v>
      </c>
    </row>
    <row r="151" spans="1:18" ht="12.75">
      <c r="A151" s="11"/>
      <c r="B151" s="11" t="s">
        <v>102</v>
      </c>
      <c r="C151" s="11"/>
      <c r="D151" s="11"/>
      <c r="F151" s="25">
        <v>120</v>
      </c>
      <c r="G151" s="25">
        <v>120</v>
      </c>
      <c r="H151" s="25">
        <v>120</v>
      </c>
      <c r="I151" s="25">
        <v>120</v>
      </c>
      <c r="J151" s="25">
        <v>120</v>
      </c>
      <c r="K151" s="25">
        <v>120</v>
      </c>
      <c r="L151" s="25">
        <v>120</v>
      </c>
      <c r="M151" s="25">
        <v>120</v>
      </c>
      <c r="N151" s="25">
        <v>120</v>
      </c>
      <c r="O151" s="25">
        <v>120</v>
      </c>
      <c r="P151" s="25">
        <v>120</v>
      </c>
      <c r="Q151" s="25">
        <v>120</v>
      </c>
      <c r="R151" s="25">
        <f t="shared" si="25"/>
        <v>1440</v>
      </c>
    </row>
    <row r="152" spans="1:18" ht="12.75">
      <c r="A152" s="11"/>
      <c r="B152" s="11" t="s">
        <v>103</v>
      </c>
      <c r="C152" s="11"/>
      <c r="D152" s="11"/>
      <c r="F152" s="25">
        <v>500</v>
      </c>
      <c r="G152" s="25">
        <v>500</v>
      </c>
      <c r="H152" s="25">
        <v>500</v>
      </c>
      <c r="I152" s="25">
        <v>500</v>
      </c>
      <c r="J152" s="25">
        <v>500</v>
      </c>
      <c r="K152" s="25">
        <v>500</v>
      </c>
      <c r="L152" s="25">
        <v>500</v>
      </c>
      <c r="M152" s="25">
        <v>500</v>
      </c>
      <c r="N152" s="25">
        <v>500</v>
      </c>
      <c r="O152" s="25">
        <v>500</v>
      </c>
      <c r="P152" s="25">
        <v>500</v>
      </c>
      <c r="Q152" s="25">
        <v>500</v>
      </c>
      <c r="R152" s="25">
        <f t="shared" si="25"/>
        <v>6000</v>
      </c>
    </row>
    <row r="153" spans="1:18" ht="12.75">
      <c r="A153" s="11"/>
      <c r="B153" s="11" t="s">
        <v>104</v>
      </c>
      <c r="C153" s="11"/>
      <c r="D153" s="11"/>
      <c r="F153" s="25">
        <v>240</v>
      </c>
      <c r="G153" s="25">
        <v>240</v>
      </c>
      <c r="H153" s="25">
        <v>240</v>
      </c>
      <c r="I153" s="25">
        <v>240</v>
      </c>
      <c r="J153" s="25">
        <v>240</v>
      </c>
      <c r="K153" s="25">
        <v>240</v>
      </c>
      <c r="L153" s="25">
        <v>240</v>
      </c>
      <c r="M153" s="25">
        <v>240</v>
      </c>
      <c r="N153" s="25">
        <v>240</v>
      </c>
      <c r="O153" s="25">
        <v>240</v>
      </c>
      <c r="P153" s="25">
        <v>240</v>
      </c>
      <c r="Q153" s="25">
        <v>240</v>
      </c>
      <c r="R153" s="25">
        <f t="shared" si="25"/>
        <v>2880</v>
      </c>
    </row>
    <row r="154" spans="1:18" ht="12.75">
      <c r="A154" s="11"/>
      <c r="B154" s="11" t="s">
        <v>105</v>
      </c>
      <c r="C154" s="11"/>
      <c r="D154" s="11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 t="s">
        <v>16</v>
      </c>
    </row>
    <row r="155" spans="1:18" ht="12.75">
      <c r="A155" s="11"/>
      <c r="B155" s="11"/>
      <c r="C155" s="11" t="s">
        <v>106</v>
      </c>
      <c r="D155" s="11"/>
      <c r="F155" s="25">
        <v>68</v>
      </c>
      <c r="G155" s="25">
        <v>68</v>
      </c>
      <c r="H155" s="25">
        <v>136</v>
      </c>
      <c r="I155" s="25">
        <v>68</v>
      </c>
      <c r="J155" s="25">
        <v>68</v>
      </c>
      <c r="K155" s="25">
        <v>136</v>
      </c>
      <c r="L155" s="25">
        <v>68</v>
      </c>
      <c r="M155" s="25">
        <v>68</v>
      </c>
      <c r="N155" s="25">
        <v>136</v>
      </c>
      <c r="O155" s="25">
        <v>68</v>
      </c>
      <c r="P155" s="25">
        <v>68</v>
      </c>
      <c r="Q155" s="25">
        <v>136</v>
      </c>
      <c r="R155" s="25">
        <f aca="true" t="shared" si="26" ref="R155:R163">SUM(F155:Q155)</f>
        <v>1088</v>
      </c>
    </row>
    <row r="156" spans="1:18" ht="12.75">
      <c r="A156" s="11"/>
      <c r="B156" s="11"/>
      <c r="C156" s="11" t="s">
        <v>107</v>
      </c>
      <c r="D156" s="11"/>
      <c r="F156" s="25"/>
      <c r="G156" s="25"/>
      <c r="H156" s="25">
        <v>3500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>
        <f t="shared" si="26"/>
        <v>3500</v>
      </c>
    </row>
    <row r="157" spans="1:20" s="32" customFormat="1" ht="12.75">
      <c r="A157" s="30"/>
      <c r="B157" s="30" t="s">
        <v>108</v>
      </c>
      <c r="C157" s="30"/>
      <c r="D157" s="30"/>
      <c r="E157" s="42"/>
      <c r="F157" s="24">
        <v>0</v>
      </c>
      <c r="G157" s="24">
        <v>0</v>
      </c>
      <c r="H157" s="24">
        <v>0</v>
      </c>
      <c r="I157" s="24">
        <v>100</v>
      </c>
      <c r="J157" s="24">
        <v>100</v>
      </c>
      <c r="K157" s="24">
        <v>100</v>
      </c>
      <c r="L157" s="24">
        <v>100</v>
      </c>
      <c r="M157" s="24">
        <v>100</v>
      </c>
      <c r="N157" s="24">
        <v>100</v>
      </c>
      <c r="O157" s="24">
        <v>100</v>
      </c>
      <c r="P157" s="24">
        <v>100</v>
      </c>
      <c r="Q157" s="24">
        <v>100</v>
      </c>
      <c r="R157" s="24">
        <f t="shared" si="26"/>
        <v>900</v>
      </c>
      <c r="S157" s="3" t="s">
        <v>16</v>
      </c>
      <c r="T157" s="4"/>
    </row>
    <row r="158" spans="1:18" ht="12.75">
      <c r="A158" s="11"/>
      <c r="B158" s="11" t="s">
        <v>109</v>
      </c>
      <c r="C158" s="11"/>
      <c r="D158" s="11"/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39">
        <f t="shared" si="26"/>
        <v>0</v>
      </c>
    </row>
    <row r="159" spans="1:18" ht="12.75">
      <c r="A159" s="11"/>
      <c r="B159" s="33" t="s">
        <v>110</v>
      </c>
      <c r="C159" s="33"/>
      <c r="D159" s="33"/>
      <c r="E159" s="6"/>
      <c r="F159" s="25">
        <v>100</v>
      </c>
      <c r="G159" s="25">
        <v>100</v>
      </c>
      <c r="H159" s="25">
        <v>150</v>
      </c>
      <c r="I159" s="25">
        <v>150</v>
      </c>
      <c r="J159" s="25">
        <v>150</v>
      </c>
      <c r="K159" s="25">
        <v>150</v>
      </c>
      <c r="L159" s="25">
        <v>150</v>
      </c>
      <c r="M159" s="25">
        <v>150</v>
      </c>
      <c r="N159" s="25">
        <v>150</v>
      </c>
      <c r="O159" s="25">
        <v>150</v>
      </c>
      <c r="P159" s="25">
        <v>150</v>
      </c>
      <c r="Q159" s="25">
        <v>150</v>
      </c>
      <c r="R159" s="25">
        <f t="shared" si="26"/>
        <v>1700</v>
      </c>
    </row>
    <row r="160" spans="1:18" ht="12.75">
      <c r="A160" s="11"/>
      <c r="B160" s="33" t="s">
        <v>111</v>
      </c>
      <c r="C160" s="33"/>
      <c r="D160" s="33"/>
      <c r="E160" s="6"/>
      <c r="F160" s="25">
        <v>750</v>
      </c>
      <c r="G160" s="25">
        <v>750</v>
      </c>
      <c r="H160" s="25">
        <v>750</v>
      </c>
      <c r="I160" s="25">
        <v>750</v>
      </c>
      <c r="J160" s="25">
        <v>750</v>
      </c>
      <c r="K160" s="25">
        <v>750</v>
      </c>
      <c r="L160" s="25">
        <v>750</v>
      </c>
      <c r="M160" s="25">
        <v>750</v>
      </c>
      <c r="N160" s="25">
        <v>750</v>
      </c>
      <c r="O160" s="25">
        <v>750</v>
      </c>
      <c r="P160" s="25">
        <v>750</v>
      </c>
      <c r="Q160" s="25">
        <v>750</v>
      </c>
      <c r="R160" s="25">
        <f t="shared" si="26"/>
        <v>9000</v>
      </c>
    </row>
    <row r="161" spans="1:18" ht="12.75">
      <c r="A161" s="11"/>
      <c r="B161" s="33" t="s">
        <v>112</v>
      </c>
      <c r="C161" s="33"/>
      <c r="D161" s="33"/>
      <c r="E161" s="6"/>
      <c r="F161" s="25">
        <v>100</v>
      </c>
      <c r="G161" s="25">
        <v>100</v>
      </c>
      <c r="H161" s="25">
        <v>100</v>
      </c>
      <c r="I161" s="25">
        <v>100</v>
      </c>
      <c r="J161" s="25">
        <v>100</v>
      </c>
      <c r="K161" s="25">
        <v>100</v>
      </c>
      <c r="L161" s="25">
        <v>100</v>
      </c>
      <c r="M161" s="25">
        <v>100</v>
      </c>
      <c r="N161" s="25">
        <v>100</v>
      </c>
      <c r="O161" s="25">
        <v>100</v>
      </c>
      <c r="P161" s="25">
        <v>100</v>
      </c>
      <c r="Q161" s="25">
        <v>100</v>
      </c>
      <c r="R161" s="39">
        <f t="shared" si="26"/>
        <v>1200</v>
      </c>
    </row>
    <row r="162" spans="1:18" ht="12.75">
      <c r="A162" s="11"/>
      <c r="B162" s="11" t="s">
        <v>113</v>
      </c>
      <c r="C162" s="11"/>
      <c r="D162" s="11"/>
      <c r="F162" s="28">
        <v>100</v>
      </c>
      <c r="G162" s="28">
        <v>100</v>
      </c>
      <c r="H162" s="28">
        <v>100</v>
      </c>
      <c r="I162" s="28">
        <v>100</v>
      </c>
      <c r="J162" s="28">
        <v>100</v>
      </c>
      <c r="K162" s="28">
        <v>375</v>
      </c>
      <c r="L162" s="28">
        <v>375</v>
      </c>
      <c r="M162" s="28">
        <v>375</v>
      </c>
      <c r="N162" s="28">
        <v>375</v>
      </c>
      <c r="O162" s="28">
        <v>375</v>
      </c>
      <c r="P162" s="28">
        <v>375</v>
      </c>
      <c r="Q162" s="28">
        <v>375</v>
      </c>
      <c r="R162" s="25">
        <f t="shared" si="26"/>
        <v>3125</v>
      </c>
    </row>
    <row r="163" spans="1:18" ht="12.75">
      <c r="A163" s="11"/>
      <c r="B163" s="11" t="s">
        <v>114</v>
      </c>
      <c r="C163" s="11"/>
      <c r="D163" s="11"/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f t="shared" si="26"/>
        <v>0</v>
      </c>
    </row>
    <row r="164" spans="1:18" ht="12.75">
      <c r="A164" s="11"/>
      <c r="B164" s="11" t="s">
        <v>115</v>
      </c>
      <c r="C164" s="11"/>
      <c r="D164" s="11"/>
      <c r="F164" s="25">
        <v>10</v>
      </c>
      <c r="G164" s="25">
        <v>10</v>
      </c>
      <c r="H164" s="25">
        <v>10</v>
      </c>
      <c r="I164" s="25">
        <v>10</v>
      </c>
      <c r="J164" s="25">
        <v>10</v>
      </c>
      <c r="K164" s="25">
        <v>10</v>
      </c>
      <c r="L164" s="25">
        <v>10</v>
      </c>
      <c r="M164" s="25">
        <v>10</v>
      </c>
      <c r="N164" s="25">
        <v>10</v>
      </c>
      <c r="O164" s="25">
        <v>10</v>
      </c>
      <c r="P164" s="25">
        <v>10</v>
      </c>
      <c r="Q164" s="25">
        <v>10</v>
      </c>
      <c r="R164" s="25">
        <v>120</v>
      </c>
    </row>
    <row r="165" spans="1:18" ht="12.75">
      <c r="A165" s="11"/>
      <c r="B165" s="11" t="s">
        <v>116</v>
      </c>
      <c r="C165" s="11"/>
      <c r="D165" s="11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>
        <v>220</v>
      </c>
      <c r="R165" s="25">
        <v>220</v>
      </c>
    </row>
    <row r="166" spans="1:18" ht="12.75">
      <c r="A166" s="11"/>
      <c r="B166" s="11" t="s">
        <v>117</v>
      </c>
      <c r="C166" s="11"/>
      <c r="D166" s="11"/>
      <c r="F166" s="25"/>
      <c r="G166" s="25"/>
      <c r="H166" s="25"/>
      <c r="I166" s="25"/>
      <c r="J166" s="25"/>
      <c r="K166" s="25"/>
      <c r="L166" s="25"/>
      <c r="M166" s="25">
        <v>90</v>
      </c>
      <c r="N166" s="25"/>
      <c r="O166" s="25"/>
      <c r="P166" s="25"/>
      <c r="Q166" s="25"/>
      <c r="R166" s="25">
        <v>90</v>
      </c>
    </row>
    <row r="167" spans="1:18" ht="12.75">
      <c r="A167" s="11"/>
      <c r="B167" s="11" t="s">
        <v>118</v>
      </c>
      <c r="C167" s="11"/>
      <c r="D167" s="11"/>
      <c r="F167" s="25"/>
      <c r="G167" s="25"/>
      <c r="H167" s="25"/>
      <c r="I167" s="25"/>
      <c r="J167" s="25"/>
      <c r="K167" s="25"/>
      <c r="L167" s="25"/>
      <c r="M167" s="25"/>
      <c r="N167" s="25">
        <v>80</v>
      </c>
      <c r="O167" s="25"/>
      <c r="P167" s="25"/>
      <c r="Q167" s="25"/>
      <c r="R167" s="25">
        <v>80</v>
      </c>
    </row>
    <row r="168" spans="1:18" ht="12.75">
      <c r="A168" s="11"/>
      <c r="B168" s="11" t="s">
        <v>119</v>
      </c>
      <c r="C168" s="11"/>
      <c r="D168" s="11"/>
      <c r="F168" s="25"/>
      <c r="G168" s="25"/>
      <c r="H168" s="25"/>
      <c r="I168" s="25"/>
      <c r="J168" s="25"/>
      <c r="K168" s="25"/>
      <c r="L168" s="25"/>
      <c r="M168" s="25">
        <v>0</v>
      </c>
      <c r="N168" s="25"/>
      <c r="O168" s="25"/>
      <c r="P168" s="25"/>
      <c r="Q168" s="25"/>
      <c r="R168" s="25">
        <v>0</v>
      </c>
    </row>
    <row r="169" spans="1:18" ht="12.75">
      <c r="A169" s="11"/>
      <c r="B169" s="11" t="s">
        <v>120</v>
      </c>
      <c r="C169" s="11"/>
      <c r="D169" s="11"/>
      <c r="F169" s="25">
        <v>50</v>
      </c>
      <c r="G169" s="25">
        <v>50</v>
      </c>
      <c r="H169" s="25">
        <v>50</v>
      </c>
      <c r="I169" s="25">
        <v>50</v>
      </c>
      <c r="J169" s="25">
        <v>50</v>
      </c>
      <c r="K169" s="25">
        <v>150</v>
      </c>
      <c r="L169" s="25">
        <v>150</v>
      </c>
      <c r="M169" s="25">
        <v>150</v>
      </c>
      <c r="N169" s="25">
        <v>150</v>
      </c>
      <c r="O169" s="25">
        <v>150</v>
      </c>
      <c r="P169" s="25">
        <v>150</v>
      </c>
      <c r="Q169" s="25">
        <v>150</v>
      </c>
      <c r="R169" s="25">
        <f aca="true" t="shared" si="27" ref="R169:R171">SUM(F169:Q169)</f>
        <v>1300</v>
      </c>
    </row>
    <row r="170" spans="1:18" ht="12.75">
      <c r="A170" s="11"/>
      <c r="B170" s="11" t="s">
        <v>121</v>
      </c>
      <c r="C170" s="11"/>
      <c r="D170" s="11"/>
      <c r="F170" s="25">
        <v>20</v>
      </c>
      <c r="G170" s="25">
        <v>20</v>
      </c>
      <c r="H170" s="25">
        <v>20</v>
      </c>
      <c r="I170" s="25">
        <v>20</v>
      </c>
      <c r="J170" s="25">
        <v>20</v>
      </c>
      <c r="K170" s="25">
        <v>50</v>
      </c>
      <c r="L170" s="25">
        <v>50</v>
      </c>
      <c r="M170" s="25">
        <v>50</v>
      </c>
      <c r="N170" s="25">
        <v>50</v>
      </c>
      <c r="O170" s="25">
        <v>50</v>
      </c>
      <c r="P170" s="25">
        <v>50</v>
      </c>
      <c r="Q170" s="25">
        <v>50</v>
      </c>
      <c r="R170" s="25">
        <f t="shared" si="27"/>
        <v>450</v>
      </c>
    </row>
    <row r="171" spans="1:20" s="32" customFormat="1" ht="12.75">
      <c r="A171" s="30"/>
      <c r="B171" s="30" t="s">
        <v>122</v>
      </c>
      <c r="C171" s="30"/>
      <c r="D171" s="30"/>
      <c r="E171" s="42"/>
      <c r="F171" s="24">
        <v>375</v>
      </c>
      <c r="G171" s="24">
        <v>375</v>
      </c>
      <c r="H171" s="24">
        <v>375</v>
      </c>
      <c r="I171" s="24">
        <v>375</v>
      </c>
      <c r="J171" s="24">
        <v>375</v>
      </c>
      <c r="K171" s="24">
        <v>375</v>
      </c>
      <c r="L171" s="24">
        <v>375</v>
      </c>
      <c r="M171" s="24">
        <v>375</v>
      </c>
      <c r="N171" s="24">
        <v>375</v>
      </c>
      <c r="O171" s="24">
        <v>375</v>
      </c>
      <c r="P171" s="24">
        <v>375</v>
      </c>
      <c r="Q171" s="24">
        <v>375</v>
      </c>
      <c r="R171" s="24">
        <f t="shared" si="27"/>
        <v>4500</v>
      </c>
      <c r="S171" s="3"/>
      <c r="T171" s="4"/>
    </row>
    <row r="172" spans="1:20" s="32" customFormat="1" ht="12.75">
      <c r="A172" s="30"/>
      <c r="B172" s="30"/>
      <c r="C172" s="30"/>
      <c r="D172" s="30"/>
      <c r="E172" s="42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3"/>
      <c r="T172" s="4"/>
    </row>
    <row r="173" spans="1:18" ht="12.75">
      <c r="A173" s="11" t="s">
        <v>123</v>
      </c>
      <c r="B173" s="21"/>
      <c r="C173" s="11"/>
      <c r="D173" s="11"/>
      <c r="F173" s="43">
        <f>SUM(F77:F171)</f>
        <v>16595</v>
      </c>
      <c r="G173" s="43">
        <f>SUM(G44:G160)</f>
        <v>56504</v>
      </c>
      <c r="H173" s="43">
        <f>SUM(H44:H160)</f>
        <v>50000</v>
      </c>
      <c r="I173" s="43">
        <f>SUM(I44:I160)</f>
        <v>43032</v>
      </c>
      <c r="J173" s="43">
        <f>SUM(J44:J160)</f>
        <v>65227</v>
      </c>
      <c r="K173" s="43">
        <f>SUM(K44:K160)</f>
        <v>50816</v>
      </c>
      <c r="L173" s="43">
        <f>SUM(L44:L160)</f>
        <v>54686</v>
      </c>
      <c r="M173" s="43">
        <f>SUM(M44:M160)</f>
        <v>52992</v>
      </c>
      <c r="N173" s="43">
        <f>SUM(N44:N160)</f>
        <v>61382</v>
      </c>
      <c r="O173" s="43">
        <f>SUM(O44:O160)</f>
        <v>41664</v>
      </c>
      <c r="P173" s="43">
        <f>SUM(P44:P160)</f>
        <v>63117</v>
      </c>
      <c r="Q173" s="43">
        <f>SUM(Q44:Q160)</f>
        <v>69386</v>
      </c>
      <c r="R173" s="43">
        <f>SUM(R77:R160)</f>
        <v>258252</v>
      </c>
    </row>
    <row r="174" spans="1:19" ht="12.75">
      <c r="A174" s="11" t="s">
        <v>124</v>
      </c>
      <c r="B174" s="11"/>
      <c r="C174" s="11"/>
      <c r="D174" s="11"/>
      <c r="F174" s="27">
        <f>F72-F173</f>
        <v>8417</v>
      </c>
      <c r="G174" s="27">
        <f>G72-G173</f>
        <v>-33492</v>
      </c>
      <c r="H174" s="27">
        <f>H72-H173</f>
        <v>-37488</v>
      </c>
      <c r="I174" s="27">
        <f>I72-I173</f>
        <v>-25270</v>
      </c>
      <c r="J174" s="27">
        <f>J72-J173</f>
        <v>-34785</v>
      </c>
      <c r="K174" s="27">
        <f>K72-K173</f>
        <v>-35781</v>
      </c>
      <c r="L174" s="27">
        <f>L72-L173</f>
        <v>-33912</v>
      </c>
      <c r="M174" s="27">
        <f>M72-M173</f>
        <v>-30480</v>
      </c>
      <c r="N174" s="27">
        <f>N72-N173</f>
        <v>-38270</v>
      </c>
      <c r="O174" s="27">
        <f>O72-O173</f>
        <v>-22702</v>
      </c>
      <c r="P174" s="27">
        <f>P72-P173</f>
        <v>-38205</v>
      </c>
      <c r="Q174" s="27">
        <f>Q72-Q173</f>
        <v>-37244</v>
      </c>
      <c r="R174" s="44">
        <f>R72-R173</f>
        <v>7937</v>
      </c>
      <c r="S174" s="45" t="s">
        <v>16</v>
      </c>
    </row>
    <row r="175" spans="1:19" ht="12.75">
      <c r="A175" s="11"/>
      <c r="B175" s="11"/>
      <c r="C175" s="11"/>
      <c r="D175" s="11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46" t="s">
        <v>125</v>
      </c>
      <c r="S175" s="45"/>
    </row>
    <row r="176" spans="1:19" ht="12.75">
      <c r="A176" s="47" t="s">
        <v>126</v>
      </c>
      <c r="B176" s="48" t="s">
        <v>127</v>
      </c>
      <c r="C176" s="48"/>
      <c r="D176" s="48"/>
      <c r="E176" s="49">
        <v>50000</v>
      </c>
      <c r="F176" s="25">
        <f>+E176+F174</f>
        <v>58417</v>
      </c>
      <c r="G176" s="25">
        <f>F176+G174</f>
        <v>24925</v>
      </c>
      <c r="H176" s="25">
        <f>G176+H174</f>
        <v>-12563</v>
      </c>
      <c r="I176" s="25">
        <f>H176+I174</f>
        <v>-37833</v>
      </c>
      <c r="J176" s="25">
        <f>I176+J174</f>
        <v>-72618</v>
      </c>
      <c r="K176" s="25">
        <f>J176+K174</f>
        <v>-108399</v>
      </c>
      <c r="L176" s="25">
        <f>K176+L174</f>
        <v>-142311</v>
      </c>
      <c r="M176" s="25">
        <f>L176+M174</f>
        <v>-172791</v>
      </c>
      <c r="N176" s="25">
        <f>M176+N174</f>
        <v>-211061</v>
      </c>
      <c r="O176" s="25">
        <f>N176+O174</f>
        <v>-233763</v>
      </c>
      <c r="P176" s="25">
        <f>O176+P174</f>
        <v>-271968</v>
      </c>
      <c r="Q176" s="25">
        <f>P176+Q174</f>
        <v>-309212</v>
      </c>
      <c r="R176" s="50">
        <f>Q176+R174</f>
        <v>-301275</v>
      </c>
      <c r="S176" s="38"/>
    </row>
    <row r="177" spans="1:19" ht="12.75">
      <c r="A177" s="47"/>
      <c r="B177" s="47"/>
      <c r="C177" s="47"/>
      <c r="D177" s="47"/>
      <c r="E177" s="51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38"/>
    </row>
    <row r="178" spans="1:19" ht="12.75">
      <c r="A178" s="47"/>
      <c r="B178" s="47"/>
      <c r="C178" s="47"/>
      <c r="D178" s="47"/>
      <c r="E178" s="51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38"/>
    </row>
    <row r="179" spans="1:18" ht="12.75">
      <c r="A179" s="11"/>
      <c r="C179" s="11"/>
      <c r="D179" s="11"/>
      <c r="F179" s="27"/>
      <c r="G179" s="27"/>
      <c r="H179" s="27"/>
      <c r="I179" s="27"/>
      <c r="J179" s="27"/>
      <c r="K179" s="27"/>
      <c r="L179" s="27"/>
      <c r="M179" s="27"/>
      <c r="N179" s="27"/>
      <c r="O179" s="52"/>
      <c r="P179" s="27"/>
      <c r="Q179" s="27"/>
      <c r="R179" s="53" t="s">
        <v>16</v>
      </c>
    </row>
    <row r="180" spans="1:17" ht="12.75">
      <c r="A180" s="11"/>
      <c r="B180" s="11"/>
      <c r="C180" s="11"/>
      <c r="D180" s="11"/>
      <c r="P180" s="54" t="s">
        <v>16</v>
      </c>
      <c r="Q180" s="5"/>
    </row>
    <row r="181" spans="1:4" ht="12.75">
      <c r="A181" s="11"/>
      <c r="B181" s="11"/>
      <c r="C181" s="11"/>
      <c r="D181" s="11"/>
    </row>
    <row r="183" ht="12.75">
      <c r="O183" s="2" t="s">
        <v>16</v>
      </c>
    </row>
  </sheetData>
  <sheetProtection selectLockedCells="1" selectUnlockedCells="1"/>
  <printOptions gridLines="1"/>
  <pageMargins left="0.3798611111111111" right="0.2798611111111111" top="0.5701388888888889" bottom="0.5597222222222222" header="0.5118055555555555" footer="0.5118055555555555"/>
  <pageSetup fitToHeight="0" fitToWidth="1" horizontalDpi="300" verticalDpi="300" orientation="landscape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Daxton Patrick</cp:lastModifiedBy>
  <cp:lastPrinted>2021-12-09T17:50:15Z</cp:lastPrinted>
  <dcterms:modified xsi:type="dcterms:W3CDTF">2021-12-09T18:20:07Z</dcterms:modified>
  <cp:category/>
  <cp:version/>
  <cp:contentType/>
  <cp:contentStatus/>
  <cp:revision>13</cp:revision>
</cp:coreProperties>
</file>