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yl\Desktop\A Soldiers Child 2015\ASC Board Mettings ETC\2022 BM\"/>
    </mc:Choice>
  </mc:AlternateContent>
  <xr:revisionPtr revIDLastSave="0" documentId="8_{DDB00DDD-C296-4D18-894D-3B2EF44261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21 Budget" sheetId="2" r:id="rId1"/>
  </sheets>
  <definedNames>
    <definedName name="_xlnm._FilterDatabase" localSheetId="0" hidden="1">'FY21 Budget'!$A$5:$N$136</definedName>
    <definedName name="_xlnm.Print_Area" localSheetId="0">'FY21 Budget'!$A$1:$B$136</definedName>
    <definedName name="_xlnm.Print_Titles" localSheetId="0">'FY21 Budget'!$5:$5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5" i="2" l="1"/>
  <c r="C91" i="2"/>
  <c r="D91" i="2"/>
  <c r="E91" i="2"/>
  <c r="F91" i="2"/>
  <c r="G91" i="2"/>
  <c r="H91" i="2"/>
  <c r="I91" i="2"/>
  <c r="J91" i="2"/>
  <c r="K91" i="2"/>
  <c r="L91" i="2"/>
  <c r="M91" i="2"/>
  <c r="B91" i="2"/>
  <c r="N90" i="2"/>
  <c r="B48" i="2" l="1"/>
  <c r="C48" i="2"/>
  <c r="D48" i="2"/>
  <c r="E48" i="2"/>
  <c r="F48" i="2"/>
  <c r="G48" i="2"/>
  <c r="H48" i="2"/>
  <c r="I48" i="2"/>
  <c r="J48" i="2"/>
  <c r="K48" i="2"/>
  <c r="L48" i="2"/>
  <c r="M48" i="2"/>
  <c r="B40" i="2"/>
  <c r="C40" i="2"/>
  <c r="D40" i="2"/>
  <c r="E40" i="2"/>
  <c r="F40" i="2"/>
  <c r="G40" i="2"/>
  <c r="H40" i="2"/>
  <c r="I40" i="2"/>
  <c r="J40" i="2"/>
  <c r="K40" i="2"/>
  <c r="L40" i="2"/>
  <c r="M40" i="2"/>
  <c r="B28" i="2"/>
  <c r="C28" i="2"/>
  <c r="D28" i="2"/>
  <c r="E28" i="2"/>
  <c r="F28" i="2"/>
  <c r="G28" i="2"/>
  <c r="H28" i="2"/>
  <c r="I28" i="2"/>
  <c r="J28" i="2"/>
  <c r="K28" i="2"/>
  <c r="L28" i="2"/>
  <c r="M28" i="2"/>
  <c r="B18" i="2"/>
  <c r="C18" i="2"/>
  <c r="D18" i="2"/>
  <c r="E18" i="2"/>
  <c r="F18" i="2"/>
  <c r="F50" i="2" s="1"/>
  <c r="G18" i="2"/>
  <c r="G50" i="2" s="1"/>
  <c r="H18" i="2"/>
  <c r="H50" i="2" s="1"/>
  <c r="I18" i="2"/>
  <c r="I50" i="2" s="1"/>
  <c r="J18" i="2"/>
  <c r="K18" i="2"/>
  <c r="L18" i="2"/>
  <c r="L50" i="2" s="1"/>
  <c r="M18" i="2"/>
  <c r="M50" i="2" s="1"/>
  <c r="N89" i="2"/>
  <c r="N91" i="2" s="1"/>
  <c r="E50" i="2" l="1"/>
  <c r="K50" i="2"/>
  <c r="C50" i="2"/>
  <c r="B50" i="2"/>
  <c r="J50" i="2"/>
  <c r="D50" i="2"/>
  <c r="C132" i="2"/>
  <c r="D132" i="2"/>
  <c r="E132" i="2"/>
  <c r="F132" i="2"/>
  <c r="G132" i="2"/>
  <c r="H132" i="2"/>
  <c r="I132" i="2"/>
  <c r="J132" i="2"/>
  <c r="K132" i="2"/>
  <c r="L132" i="2"/>
  <c r="M132" i="2"/>
  <c r="B132" i="2"/>
  <c r="C128" i="2"/>
  <c r="D128" i="2"/>
  <c r="E128" i="2"/>
  <c r="F128" i="2"/>
  <c r="G128" i="2"/>
  <c r="H128" i="2"/>
  <c r="I128" i="2"/>
  <c r="J128" i="2"/>
  <c r="K128" i="2"/>
  <c r="L128" i="2"/>
  <c r="M128" i="2"/>
  <c r="B128" i="2"/>
  <c r="C63" i="2" l="1"/>
  <c r="C134" i="2" s="1"/>
  <c r="D63" i="2"/>
  <c r="D134" i="2" s="1"/>
  <c r="E63" i="2"/>
  <c r="E134" i="2" s="1"/>
  <c r="F63" i="2"/>
  <c r="F134" i="2" s="1"/>
  <c r="G63" i="2"/>
  <c r="G134" i="2" s="1"/>
  <c r="H63" i="2"/>
  <c r="H134" i="2" s="1"/>
  <c r="I63" i="2"/>
  <c r="I134" i="2" s="1"/>
  <c r="J63" i="2"/>
  <c r="J134" i="2" s="1"/>
  <c r="K63" i="2"/>
  <c r="K134" i="2" s="1"/>
  <c r="L63" i="2"/>
  <c r="L134" i="2" s="1"/>
  <c r="M63" i="2"/>
  <c r="M134" i="2" s="1"/>
  <c r="B63" i="2"/>
  <c r="B134" i="2" s="1"/>
  <c r="N61" i="2"/>
  <c r="N62" i="2"/>
  <c r="N118" i="2" l="1"/>
  <c r="N111" i="2"/>
  <c r="N109" i="2"/>
  <c r="N99" i="2"/>
  <c r="N93" i="2"/>
  <c r="N84" i="2"/>
  <c r="N83" i="2"/>
  <c r="N82" i="2"/>
  <c r="N81" i="2"/>
  <c r="N80" i="2"/>
  <c r="N79" i="2"/>
  <c r="N78" i="2"/>
  <c r="N77" i="2"/>
  <c r="N76" i="2"/>
  <c r="N70" i="2"/>
  <c r="N69" i="2"/>
  <c r="N68" i="2"/>
  <c r="N67" i="2"/>
  <c r="N66" i="2"/>
  <c r="N60" i="2"/>
  <c r="N58" i="2"/>
  <c r="N71" i="2" l="1"/>
  <c r="N73" i="2"/>
  <c r="N85" i="2"/>
  <c r="N45" i="2"/>
  <c r="N44" i="2"/>
  <c r="N43" i="2"/>
  <c r="N42" i="2"/>
  <c r="N39" i="2"/>
  <c r="N38" i="2"/>
  <c r="N37" i="2"/>
  <c r="N36" i="2"/>
  <c r="N35" i="2"/>
  <c r="N34" i="2"/>
  <c r="N33" i="2"/>
  <c r="N32" i="2"/>
  <c r="N31" i="2"/>
  <c r="N27" i="2"/>
  <c r="N26" i="2"/>
  <c r="N25" i="2"/>
  <c r="N24" i="2"/>
  <c r="N23" i="2"/>
  <c r="N22" i="2"/>
  <c r="N21" i="2"/>
  <c r="N17" i="2"/>
  <c r="N12" i="2"/>
  <c r="N16" i="2"/>
  <c r="N131" i="2"/>
  <c r="N127" i="2"/>
  <c r="N124" i="2"/>
  <c r="N117" i="2"/>
  <c r="N113" i="2"/>
  <c r="N107" i="2"/>
  <c r="N103" i="2"/>
  <c r="N98" i="2"/>
  <c r="N57" i="2"/>
  <c r="N47" i="2"/>
  <c r="N15" i="2"/>
  <c r="N14" i="2"/>
  <c r="N10" i="2"/>
  <c r="N11" i="2"/>
  <c r="N28" i="2" l="1"/>
  <c r="N9" i="2"/>
  <c r="N100" i="2"/>
  <c r="N104" i="2"/>
  <c r="N108" i="2"/>
  <c r="N114" i="2"/>
  <c r="N119" i="2"/>
  <c r="N101" i="2"/>
  <c r="N105" i="2"/>
  <c r="N110" i="2"/>
  <c r="N115" i="2"/>
  <c r="N125" i="2"/>
  <c r="N13" i="2"/>
  <c r="N59" i="2"/>
  <c r="N87" i="2"/>
  <c r="N102" i="2"/>
  <c r="N106" i="2"/>
  <c r="N112" i="2"/>
  <c r="N116" i="2"/>
  <c r="N126" i="2"/>
  <c r="N40" i="2"/>
  <c r="N8" i="2"/>
  <c r="N46" i="2"/>
  <c r="N56" i="2"/>
  <c r="N97" i="2"/>
  <c r="N123" i="2"/>
  <c r="N130" i="2"/>
  <c r="N128" i="2" l="1"/>
  <c r="N63" i="2"/>
  <c r="N132" i="2"/>
  <c r="N120" i="2"/>
  <c r="N48" i="2"/>
  <c r="N18" i="2"/>
  <c r="N134" i="2" l="1"/>
  <c r="N50" i="2"/>
  <c r="N136" i="2" l="1"/>
</calcChain>
</file>

<file path=xl/sharedStrings.xml><?xml version="1.0" encoding="utf-8"?>
<sst xmlns="http://schemas.openxmlformats.org/spreadsheetml/2006/main" count="127" uniqueCount="127">
  <si>
    <t>Income</t>
  </si>
  <si>
    <t xml:space="preserve">   4100 Contributions</t>
  </si>
  <si>
    <t xml:space="preserve">      4105 Combined Federal Campaign</t>
  </si>
  <si>
    <t xml:space="preserve">      4110 SOS Christmas</t>
  </si>
  <si>
    <t xml:space="preserve">      4121 In Honor Of</t>
  </si>
  <si>
    <t xml:space="preserve">      4122 Independent Events</t>
  </si>
  <si>
    <t xml:space="preserve">      4123 Memorial</t>
  </si>
  <si>
    <t xml:space="preserve">      4124 Matching</t>
  </si>
  <si>
    <t xml:space="preserve">      4125 Sponsor a Child</t>
  </si>
  <si>
    <t xml:space="preserve">      4137 One-Time Donor-Individual</t>
  </si>
  <si>
    <t xml:space="preserve">      4210 Golf Scramble</t>
  </si>
  <si>
    <t xml:space="preserve">         4211 Event Sponsors</t>
  </si>
  <si>
    <t xml:space="preserve">         4212 Player Registration</t>
  </si>
  <si>
    <t xml:space="preserve">         4213 Silent Auction Proceeds</t>
  </si>
  <si>
    <t xml:space="preserve">         4214 Hole Sponsors</t>
  </si>
  <si>
    <t xml:space="preserve">         4215 Misc. Donations</t>
  </si>
  <si>
    <t xml:space="preserve">         4216 Hooah Auction</t>
  </si>
  <si>
    <t xml:space="preserve">         4217 Live Auction</t>
  </si>
  <si>
    <t xml:space="preserve">      4220 Annual Dinner</t>
  </si>
  <si>
    <t xml:space="preserve">         4221 Table Sponsorship</t>
  </si>
  <si>
    <t xml:space="preserve">         4222 Event Sponsorship</t>
  </si>
  <si>
    <t xml:space="preserve">         4224 Donor Cards</t>
  </si>
  <si>
    <t xml:space="preserve">         4225 Misc. Income</t>
  </si>
  <si>
    <t xml:space="preserve">         4226 Misc. Donations</t>
  </si>
  <si>
    <t xml:space="preserve">         4227 Cash Donations</t>
  </si>
  <si>
    <t xml:space="preserve">         4228 Cash from Bar</t>
  </si>
  <si>
    <t xml:space="preserve">         4229A Individual Ticket Sales</t>
  </si>
  <si>
    <t xml:space="preserve">         4229B Auction Income</t>
  </si>
  <si>
    <t xml:space="preserve">   4500 Corporate Sponsorships</t>
  </si>
  <si>
    <t xml:space="preserve">   4600 Grants</t>
  </si>
  <si>
    <t xml:space="preserve">   4700b Misc. Income</t>
  </si>
  <si>
    <t xml:space="preserve">   4710 Merchandise Sales</t>
  </si>
  <si>
    <t>Expenses</t>
  </si>
  <si>
    <t xml:space="preserve">   5100 Program Services</t>
  </si>
  <si>
    <t xml:space="preserve">      5110 Monthly Gift Expense</t>
  </si>
  <si>
    <t xml:space="preserve">      5120 Program Supplies</t>
  </si>
  <si>
    <t xml:space="preserve">      5130 Postage &amp; Delivery</t>
  </si>
  <si>
    <t xml:space="preserve">      5150 Shopping/Wrapping Food</t>
  </si>
  <si>
    <t xml:space="preserve">      5170 Program Services Event</t>
  </si>
  <si>
    <t xml:space="preserve">   5200 Golf Scramble Expense</t>
  </si>
  <si>
    <t xml:space="preserve">      5201 Golf Course</t>
  </si>
  <si>
    <t xml:space="preserve">      5202 T-Shirts</t>
  </si>
  <si>
    <t xml:space="preserve">      5205 Promotion-Postcards/Posters/Ban</t>
  </si>
  <si>
    <t xml:space="preserve">      5207 Food/Catering</t>
  </si>
  <si>
    <t xml:space="preserve">      5208 Misc. Supplies</t>
  </si>
  <si>
    <t xml:space="preserve">   5500 Annual Dinner Expense</t>
  </si>
  <si>
    <t xml:space="preserve">      5501 Venue</t>
  </si>
  <si>
    <t xml:space="preserve">      5503 Printing/Materials</t>
  </si>
  <si>
    <t xml:space="preserve">      5504 Food/Bartending</t>
  </si>
  <si>
    <t xml:space="preserve">      5505 Misc.</t>
  </si>
  <si>
    <t xml:space="preserve">      5506 Promotional Costs</t>
  </si>
  <si>
    <t xml:space="preserve">      5507 Event Coordinators</t>
  </si>
  <si>
    <t xml:space="preserve">      5508 Musicians</t>
  </si>
  <si>
    <t xml:space="preserve">      5509 Rental</t>
  </si>
  <si>
    <t xml:space="preserve">   5750 Contributions to Other Orgs</t>
  </si>
  <si>
    <t xml:space="preserve">   6110 Advertising &amp; Promotion</t>
  </si>
  <si>
    <t xml:space="preserve">   6111 Staff/Vol. Promotional Clothing</t>
  </si>
  <si>
    <t xml:space="preserve">   6115 Audit Fees</t>
  </si>
  <si>
    <t xml:space="preserve">   6118 Accounting Fees</t>
  </si>
  <si>
    <t xml:space="preserve">   6119 Donor Management</t>
  </si>
  <si>
    <t xml:space="preserve">   6120 Office Supplies</t>
  </si>
  <si>
    <t xml:space="preserve">   6123 Utilities</t>
  </si>
  <si>
    <t xml:space="preserve">   6125 Equip Rental and Maintenance</t>
  </si>
  <si>
    <t xml:space="preserve">   6130 Legal &amp; Professional Fees</t>
  </si>
  <si>
    <t xml:space="preserve">   6135 State &amp; Federal Renewal Fees</t>
  </si>
  <si>
    <t xml:space="preserve">   6140 Credit Card Fees</t>
  </si>
  <si>
    <t xml:space="preserve">   6150 Telecommunications</t>
  </si>
  <si>
    <t xml:space="preserve">   6155 General Insurance</t>
  </si>
  <si>
    <t xml:space="preserve">   6160 Website Expense</t>
  </si>
  <si>
    <t xml:space="preserve">   6170 Dues &amp; Subscriptions</t>
  </si>
  <si>
    <t xml:space="preserve">   6180 Printing and Copying</t>
  </si>
  <si>
    <t xml:space="preserve">   6200 Storage Fees</t>
  </si>
  <si>
    <t xml:space="preserve">   6310 Director Wages</t>
  </si>
  <si>
    <t xml:space="preserve">   6311 Employee Wages</t>
  </si>
  <si>
    <t xml:space="preserve">   6312 Payroll Taxes</t>
  </si>
  <si>
    <t xml:space="preserve">   6314 HSA Employer Contribution</t>
  </si>
  <si>
    <t xml:space="preserve">   6315 Retirement Benefits</t>
  </si>
  <si>
    <t xml:space="preserve">   6316 Wages - Health Ins.-Mackin</t>
  </si>
  <si>
    <t xml:space="preserve">   6500 Travel and Entertainment</t>
  </si>
  <si>
    <t xml:space="preserve">      6501 Auto</t>
  </si>
  <si>
    <t xml:space="preserve">      6502 Meals &amp; Entertainment-Bus Mtgs</t>
  </si>
  <si>
    <t xml:space="preserve">      6503 Airfare &amp; Motel</t>
  </si>
  <si>
    <t xml:space="preserve">      6504 Conference, Convention, Meeting</t>
  </si>
  <si>
    <t xml:space="preserve">      6505 ASC Board Meeting-Food</t>
  </si>
  <si>
    <t xml:space="preserve">   6550 Bank Charges</t>
  </si>
  <si>
    <t xml:space="preserve">   6560 Misc. Expense</t>
  </si>
  <si>
    <t>A Soldiers Child Foundation</t>
  </si>
  <si>
    <t xml:space="preserve">      4106 United Way Contributions</t>
  </si>
  <si>
    <t xml:space="preserve">   4650 Endowment Funds</t>
  </si>
  <si>
    <t xml:space="preserve">   5290 CFC Expense</t>
  </si>
  <si>
    <t>TOTAL CONTRIBUTIONS</t>
  </si>
  <si>
    <t>TOTAL GOLF SCRAMBLE</t>
  </si>
  <si>
    <t>TOTAL ANNUAL DINNER</t>
  </si>
  <si>
    <t xml:space="preserve">   4553 Journey Camp Sponsorship</t>
  </si>
  <si>
    <t>TOTAL OTHER INCOME</t>
  </si>
  <si>
    <t>TOTAL INCOME</t>
  </si>
  <si>
    <t>TOTAL PROGRAM SERVICES</t>
  </si>
  <si>
    <t>TOTAL GOLF SCRAMBLE EXPENSES</t>
  </si>
  <si>
    <t xml:space="preserve">      5502 Springtree Media</t>
  </si>
  <si>
    <t>TOTAL ANNUAL DINNER EXPENSE</t>
  </si>
  <si>
    <t>TOTAL OPERATING EXPENSES</t>
  </si>
  <si>
    <t>TOTAL TRAVEL AND ENTERTAINMENT</t>
  </si>
  <si>
    <t>TOTAL MISCELLANEOUS EXPENSES</t>
  </si>
  <si>
    <t>TOTAL EXPENSES</t>
  </si>
  <si>
    <t>NET INCOME(LOSS)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</si>
  <si>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</si>
  <si>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</si>
  <si>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</si>
  <si>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</si>
  <si>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</si>
  <si>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</si>
  <si>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</si>
  <si>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</si>
  <si>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</si>
  <si>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</si>
  <si>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</si>
  <si>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</si>
  <si>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</si>
  <si>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     5171 Program Services Camp/Family Dining </t>
  </si>
  <si>
    <t xml:space="preserve">      5172 Program Services Family Assistance </t>
  </si>
  <si>
    <t xml:space="preserve">   5770 SOS Christmas</t>
  </si>
  <si>
    <t xml:space="preserve">      4131 End of Year Campaign</t>
  </si>
  <si>
    <t xml:space="preserve">   5761 Fundraising Food Cost</t>
  </si>
  <si>
    <t xml:space="preserve">   5760 Fundraising</t>
  </si>
  <si>
    <t>TOTAL FUNDRAISING COST</t>
  </si>
  <si>
    <t xml:space="preserve">    5780 Xavier Martin Scholarship</t>
  </si>
  <si>
    <t>2022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</si>
</sst>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43" fontId="4" fillId="0" borderId="0" xfId="1" applyFont="1" applyFill="1" applyBorder="1"/>
    <xf numFmtId="0" fontId="2" fillId="0" borderId="0" xfId="0" applyFont="1" applyFill="1" applyBorder="1"/>
    <xf numFmtId="43" fontId="4" fillId="0" borderId="0" xfId="1" applyFont="1" applyFill="1"/>
    <xf numFmtId="0" fontId="2" fillId="0" borderId="0" xfId="0" applyFont="1" applyFill="1" applyBorder="1" applyAlignment="1">
      <alignment horizontal="center" wrapText="1"/>
    </xf>
    <xf numFmtId="0" fontId="5" fillId="2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left" wrapText="1"/>
    </xf>
    <xf numFmtId="43" fontId="6" fillId="0" borderId="2" xfId="1" applyFont="1" applyFill="1" applyBorder="1" applyAlignment="1">
      <alignment horizontal="left" wrapText="1"/>
    </xf>
    <xf numFmtId="43" fontId="6" fillId="0" borderId="3" xfId="1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3" fontId="6" fillId="0" borderId="0" xfId="0" applyNumberFormat="1" applyFont="1" applyFill="1" applyBorder="1" applyAlignment="1">
      <alignment horizontal="left" wrapText="1"/>
    </xf>
    <xf numFmtId="43" fontId="6" fillId="0" borderId="0" xfId="1" applyFont="1" applyFill="1" applyBorder="1" applyAlignment="1">
      <alignment horizontal="left" wrapText="1"/>
    </xf>
    <xf numFmtId="43" fontId="6" fillId="0" borderId="2" xfId="0" applyNumberFormat="1" applyFont="1" applyFill="1" applyBorder="1" applyAlignment="1">
      <alignment horizontal="left" wrapText="1"/>
    </xf>
    <xf numFmtId="0" fontId="6" fillId="0" borderId="1" xfId="0" applyFont="1" applyFill="1" applyBorder="1"/>
    <xf numFmtId="43" fontId="6" fillId="0" borderId="2" xfId="1" applyFont="1" applyFill="1" applyBorder="1"/>
    <xf numFmtId="0" fontId="6" fillId="0" borderId="0" xfId="0" applyFont="1" applyFill="1" applyBorder="1"/>
    <xf numFmtId="43" fontId="6" fillId="0" borderId="0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8"/>
  <sheetViews>
    <sheetView tabSelected="1" zoomScale="90" zoomScaleNormal="90" workbookViewId="0">
      <pane ySplit="5" topLeftCell="A6" activePane="bottomLeft" state="frozen"/>
      <selection pane="bottomLeft" activeCell="D112" sqref="D112"/>
    </sheetView>
  </sheetViews>
  <sheetFormatPr defaultColWidth="8.85546875" defaultRowHeight="12.75" x14ac:dyDescent="0.2"/>
  <cols>
    <col min="1" max="1" width="45" style="1" customWidth="1"/>
    <col min="2" max="3" width="14.7109375" style="1" customWidth="1"/>
    <col min="4" max="4" width="14.7109375" style="6" customWidth="1"/>
    <col min="5" max="14" width="14.7109375" style="1" customWidth="1"/>
    <col min="15" max="16384" width="8.85546875" style="1"/>
  </cols>
  <sheetData>
    <row r="1" spans="1:14" ht="18" x14ac:dyDescent="0.25">
      <c r="A1" s="14" t="s">
        <v>86</v>
      </c>
      <c r="B1" s="15"/>
    </row>
    <row r="2" spans="1:14" ht="18" x14ac:dyDescent="0.25">
      <c r="A2" s="14" t="s">
        <v>126</v>
      </c>
      <c r="B2" s="15"/>
    </row>
    <row r="3" spans="1:14" ht="15" x14ac:dyDescent="0.25">
      <c r="A3" s="16"/>
      <c r="B3" s="15"/>
    </row>
    <row r="4" spans="1:14" s="2" customFormat="1" x14ac:dyDescent="0.2">
      <c r="D4" s="4"/>
    </row>
    <row r="5" spans="1:14" s="2" customFormat="1" x14ac:dyDescent="0.2">
      <c r="A5" s="3"/>
      <c r="B5" s="7" t="s">
        <v>105</v>
      </c>
      <c r="C5" s="7" t="s">
        <v>106</v>
      </c>
      <c r="D5" s="7" t="s">
        <v>107</v>
      </c>
      <c r="E5" s="7" t="s">
        <v>108</v>
      </c>
      <c r="F5" s="7" t="s">
        <v>109</v>
      </c>
      <c r="G5" s="7" t="s">
        <v>110</v>
      </c>
      <c r="H5" s="7" t="s">
        <v>111</v>
      </c>
      <c r="I5" s="7" t="s">
        <v>112</v>
      </c>
      <c r="J5" s="7" t="s">
        <v>113</v>
      </c>
      <c r="K5" s="7" t="s">
        <v>114</v>
      </c>
      <c r="L5" s="7" t="s">
        <v>115</v>
      </c>
      <c r="M5" s="7" t="s">
        <v>116</v>
      </c>
      <c r="N5" s="7" t="s">
        <v>117</v>
      </c>
    </row>
    <row r="6" spans="1:14" s="2" customFormat="1" x14ac:dyDescent="0.2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s="2" customFormat="1" x14ac:dyDescent="0.2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s="2" customFormat="1" x14ac:dyDescent="0.2">
      <c r="A8" s="17" t="s">
        <v>2</v>
      </c>
      <c r="B8" s="18">
        <v>875</v>
      </c>
      <c r="C8" s="18">
        <v>875</v>
      </c>
      <c r="D8" s="18">
        <v>875</v>
      </c>
      <c r="E8" s="18">
        <v>875</v>
      </c>
      <c r="F8" s="18">
        <v>875</v>
      </c>
      <c r="G8" s="18">
        <v>875</v>
      </c>
      <c r="H8" s="18">
        <v>875</v>
      </c>
      <c r="I8" s="18">
        <v>875</v>
      </c>
      <c r="J8" s="18">
        <v>875</v>
      </c>
      <c r="K8" s="18">
        <v>875</v>
      </c>
      <c r="L8" s="18">
        <v>875</v>
      </c>
      <c r="M8" s="18">
        <v>875</v>
      </c>
      <c r="N8" s="18">
        <f>SUM(B8:M8)</f>
        <v>10500</v>
      </c>
    </row>
    <row r="9" spans="1:14" s="2" customFormat="1" x14ac:dyDescent="0.2">
      <c r="A9" s="17" t="s">
        <v>87</v>
      </c>
      <c r="B9" s="18">
        <v>41.666666666666664</v>
      </c>
      <c r="C9" s="18">
        <v>41.666666666666664</v>
      </c>
      <c r="D9" s="18">
        <v>41.666666666666664</v>
      </c>
      <c r="E9" s="18">
        <v>41.666666666666664</v>
      </c>
      <c r="F9" s="18">
        <v>41.666666666666664</v>
      </c>
      <c r="G9" s="18">
        <v>41.666666666666664</v>
      </c>
      <c r="H9" s="18">
        <v>41.666666666666664</v>
      </c>
      <c r="I9" s="18">
        <v>41.666666666666664</v>
      </c>
      <c r="J9" s="18">
        <v>41.666666666666664</v>
      </c>
      <c r="K9" s="18">
        <v>41.666666666666664</v>
      </c>
      <c r="L9" s="18">
        <v>41.666666666666664</v>
      </c>
      <c r="M9" s="18">
        <v>41.666666666666664</v>
      </c>
      <c r="N9" s="18">
        <f t="shared" ref="N9:N17" si="0">SUM(B9:M9)</f>
        <v>500.00000000000006</v>
      </c>
    </row>
    <row r="10" spans="1:14" s="2" customFormat="1" x14ac:dyDescent="0.2">
      <c r="A10" s="17" t="s">
        <v>3</v>
      </c>
      <c r="B10" s="18">
        <v>583.33333333333337</v>
      </c>
      <c r="C10" s="18">
        <v>583.33333333333337</v>
      </c>
      <c r="D10" s="18">
        <v>583.33333333333337</v>
      </c>
      <c r="E10" s="18">
        <v>583.33333333333337</v>
      </c>
      <c r="F10" s="18">
        <v>583.33333333333337</v>
      </c>
      <c r="G10" s="18">
        <v>583.33333333333337</v>
      </c>
      <c r="H10" s="18">
        <v>583.33333333333337</v>
      </c>
      <c r="I10" s="18">
        <v>583.33333333333337</v>
      </c>
      <c r="J10" s="18">
        <v>583.33333333333337</v>
      </c>
      <c r="K10" s="18">
        <v>583.33333333333337</v>
      </c>
      <c r="L10" s="18">
        <v>583.33333333333337</v>
      </c>
      <c r="M10" s="18">
        <v>583.33333333333337</v>
      </c>
      <c r="N10" s="18">
        <f t="shared" si="0"/>
        <v>6999.9999999999991</v>
      </c>
    </row>
    <row r="11" spans="1:14" s="2" customFormat="1" x14ac:dyDescent="0.2">
      <c r="A11" s="17" t="s">
        <v>4</v>
      </c>
      <c r="B11" s="18">
        <v>191.66666666666666</v>
      </c>
      <c r="C11" s="18">
        <v>191.66666666666666</v>
      </c>
      <c r="D11" s="18">
        <v>191.66666666666666</v>
      </c>
      <c r="E11" s="18">
        <v>191.66666666666666</v>
      </c>
      <c r="F11" s="18">
        <v>191.66666666666666</v>
      </c>
      <c r="G11" s="18">
        <v>191.66666666666666</v>
      </c>
      <c r="H11" s="18">
        <v>191.66666666666666</v>
      </c>
      <c r="I11" s="18">
        <v>191.66666666666666</v>
      </c>
      <c r="J11" s="18">
        <v>191.66666666666666</v>
      </c>
      <c r="K11" s="18">
        <v>191.66666666666666</v>
      </c>
      <c r="L11" s="18">
        <v>191.66666666666666</v>
      </c>
      <c r="M11" s="18">
        <v>191.66666666666666</v>
      </c>
      <c r="N11" s="18">
        <f t="shared" si="0"/>
        <v>2300</v>
      </c>
    </row>
    <row r="12" spans="1:14" s="2" customFormat="1" x14ac:dyDescent="0.2">
      <c r="A12" s="17" t="s">
        <v>5</v>
      </c>
      <c r="B12" s="19">
        <v>37000</v>
      </c>
      <c r="C12" s="19">
        <v>2000</v>
      </c>
      <c r="D12" s="19">
        <v>8500</v>
      </c>
      <c r="E12" s="19">
        <v>10000</v>
      </c>
      <c r="F12" s="19">
        <v>2000</v>
      </c>
      <c r="G12" s="19">
        <v>7500</v>
      </c>
      <c r="H12" s="19">
        <v>2000</v>
      </c>
      <c r="I12" s="19">
        <v>1500</v>
      </c>
      <c r="J12" s="19">
        <v>4500</v>
      </c>
      <c r="K12" s="19">
        <v>2000</v>
      </c>
      <c r="L12" s="19">
        <v>2000</v>
      </c>
      <c r="M12" s="19">
        <v>6000</v>
      </c>
      <c r="N12" s="18">
        <f t="shared" si="0"/>
        <v>85000</v>
      </c>
    </row>
    <row r="13" spans="1:14" s="2" customFormat="1" x14ac:dyDescent="0.2">
      <c r="A13" s="17" t="s">
        <v>6</v>
      </c>
      <c r="B13" s="18">
        <v>375</v>
      </c>
      <c r="C13" s="18">
        <v>375</v>
      </c>
      <c r="D13" s="18">
        <v>375</v>
      </c>
      <c r="E13" s="18">
        <v>375</v>
      </c>
      <c r="F13" s="18">
        <v>375</v>
      </c>
      <c r="G13" s="18">
        <v>375</v>
      </c>
      <c r="H13" s="18">
        <v>375</v>
      </c>
      <c r="I13" s="18">
        <v>375</v>
      </c>
      <c r="J13" s="18">
        <v>375</v>
      </c>
      <c r="K13" s="18">
        <v>375</v>
      </c>
      <c r="L13" s="18">
        <v>375</v>
      </c>
      <c r="M13" s="18">
        <v>375</v>
      </c>
      <c r="N13" s="18">
        <f t="shared" si="0"/>
        <v>4500</v>
      </c>
    </row>
    <row r="14" spans="1:14" s="2" customFormat="1" x14ac:dyDescent="0.2">
      <c r="A14" s="17" t="s">
        <v>7</v>
      </c>
      <c r="B14" s="18">
        <v>1166.6666666666667</v>
      </c>
      <c r="C14" s="18">
        <v>1166.6666666666667</v>
      </c>
      <c r="D14" s="18">
        <v>1166.6666666666667</v>
      </c>
      <c r="E14" s="18">
        <v>1166.6666666666667</v>
      </c>
      <c r="F14" s="18">
        <v>1166.6666666666667</v>
      </c>
      <c r="G14" s="18">
        <v>1166.6666666666667</v>
      </c>
      <c r="H14" s="18">
        <v>1166.6666666666667</v>
      </c>
      <c r="I14" s="18">
        <v>1166.6666666666667</v>
      </c>
      <c r="J14" s="18">
        <v>1166.6666666666667</v>
      </c>
      <c r="K14" s="18">
        <v>1166.6666666666667</v>
      </c>
      <c r="L14" s="18">
        <v>1166.6666666666667</v>
      </c>
      <c r="M14" s="18">
        <v>1166.6666666666667</v>
      </c>
      <c r="N14" s="18">
        <f t="shared" si="0"/>
        <v>13999.999999999998</v>
      </c>
    </row>
    <row r="15" spans="1:14" s="2" customFormat="1" x14ac:dyDescent="0.2">
      <c r="A15" s="17" t="s">
        <v>8</v>
      </c>
      <c r="B15" s="18">
        <v>9166.6666666666661</v>
      </c>
      <c r="C15" s="18">
        <v>9166.6666666666661</v>
      </c>
      <c r="D15" s="18">
        <v>9166.6666666666661</v>
      </c>
      <c r="E15" s="18">
        <v>9166.6666666666661</v>
      </c>
      <c r="F15" s="18">
        <v>9166.6666666666661</v>
      </c>
      <c r="G15" s="18">
        <v>9166.6666666666661</v>
      </c>
      <c r="H15" s="18">
        <v>9166.6666666666661</v>
      </c>
      <c r="I15" s="18">
        <v>9166.6666666666661</v>
      </c>
      <c r="J15" s="18">
        <v>9166.6666666666661</v>
      </c>
      <c r="K15" s="18">
        <v>9166.6666666666661</v>
      </c>
      <c r="L15" s="18">
        <v>9166.6666666666661</v>
      </c>
      <c r="M15" s="18">
        <v>9166.6666666666661</v>
      </c>
      <c r="N15" s="18">
        <f t="shared" si="0"/>
        <v>110000.00000000001</v>
      </c>
    </row>
    <row r="16" spans="1:14" s="9" customFormat="1" x14ac:dyDescent="0.2">
      <c r="A16" s="17" t="s">
        <v>121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>
        <v>30000</v>
      </c>
      <c r="N16" s="18">
        <f t="shared" si="0"/>
        <v>30000</v>
      </c>
    </row>
    <row r="17" spans="1:14" s="2" customFormat="1" ht="13.5" thickBot="1" x14ac:dyDescent="0.25">
      <c r="A17" s="17" t="s">
        <v>9</v>
      </c>
      <c r="B17" s="18">
        <v>5000</v>
      </c>
      <c r="C17" s="18">
        <v>5000</v>
      </c>
      <c r="D17" s="18">
        <v>5000</v>
      </c>
      <c r="E17" s="18">
        <v>5000</v>
      </c>
      <c r="F17" s="18">
        <v>5000</v>
      </c>
      <c r="G17" s="18">
        <v>5000</v>
      </c>
      <c r="H17" s="18">
        <v>5000</v>
      </c>
      <c r="I17" s="18">
        <v>5000</v>
      </c>
      <c r="J17" s="18">
        <v>5000</v>
      </c>
      <c r="K17" s="18">
        <v>5000</v>
      </c>
      <c r="L17" s="18">
        <v>5000</v>
      </c>
      <c r="M17" s="18">
        <v>5000</v>
      </c>
      <c r="N17" s="18">
        <f t="shared" si="0"/>
        <v>60000</v>
      </c>
    </row>
    <row r="18" spans="1:14" s="2" customFormat="1" ht="13.5" thickBot="1" x14ac:dyDescent="0.25">
      <c r="A18" s="11" t="s">
        <v>90</v>
      </c>
      <c r="B18" s="20">
        <f t="shared" ref="B18:M18" si="1">SUM(B8:B17)</f>
        <v>54399.999999999993</v>
      </c>
      <c r="C18" s="20">
        <f t="shared" si="1"/>
        <v>19400</v>
      </c>
      <c r="D18" s="20">
        <f t="shared" si="1"/>
        <v>25900</v>
      </c>
      <c r="E18" s="20">
        <f t="shared" si="1"/>
        <v>27400</v>
      </c>
      <c r="F18" s="20">
        <f t="shared" si="1"/>
        <v>19400</v>
      </c>
      <c r="G18" s="20">
        <f t="shared" si="1"/>
        <v>24900</v>
      </c>
      <c r="H18" s="20">
        <f t="shared" si="1"/>
        <v>19400</v>
      </c>
      <c r="I18" s="20">
        <f t="shared" si="1"/>
        <v>18900</v>
      </c>
      <c r="J18" s="20">
        <f t="shared" si="1"/>
        <v>21900</v>
      </c>
      <c r="K18" s="20">
        <f t="shared" si="1"/>
        <v>19400</v>
      </c>
      <c r="L18" s="20">
        <f t="shared" si="1"/>
        <v>19400</v>
      </c>
      <c r="M18" s="20">
        <f t="shared" si="1"/>
        <v>53400</v>
      </c>
      <c r="N18" s="20">
        <f t="shared" ref="N18" si="2">SUM(N8:N17)</f>
        <v>323800</v>
      </c>
    </row>
    <row r="19" spans="1:14" s="2" customFormat="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s="2" customFormat="1" x14ac:dyDescent="0.2">
      <c r="A20" s="17" t="s">
        <v>10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s="2" customFormat="1" x14ac:dyDescent="0.2">
      <c r="A21" s="17" t="s">
        <v>11</v>
      </c>
      <c r="B21" s="19"/>
      <c r="C21" s="19"/>
      <c r="D21" s="19"/>
      <c r="E21" s="19"/>
      <c r="F21" s="19"/>
      <c r="G21" s="19"/>
      <c r="H21" s="19"/>
      <c r="I21" s="19">
        <v>50000</v>
      </c>
      <c r="J21" s="19">
        <v>15000</v>
      </c>
      <c r="K21" s="19">
        <v>30000</v>
      </c>
      <c r="L21" s="19"/>
      <c r="M21" s="19"/>
      <c r="N21" s="19">
        <f t="shared" ref="N21:N27" si="3">SUM(B21:M21)</f>
        <v>95000</v>
      </c>
    </row>
    <row r="22" spans="1:14" s="2" customFormat="1" x14ac:dyDescent="0.2">
      <c r="A22" s="17" t="s">
        <v>12</v>
      </c>
      <c r="B22" s="19"/>
      <c r="C22" s="19"/>
      <c r="D22" s="19"/>
      <c r="E22" s="19"/>
      <c r="F22" s="19"/>
      <c r="G22" s="19"/>
      <c r="H22" s="19"/>
      <c r="I22" s="19">
        <v>3000</v>
      </c>
      <c r="J22" s="19">
        <v>9000</v>
      </c>
      <c r="K22" s="19">
        <v>1500</v>
      </c>
      <c r="L22" s="19"/>
      <c r="M22" s="19"/>
      <c r="N22" s="19">
        <f t="shared" si="3"/>
        <v>13500</v>
      </c>
    </row>
    <row r="23" spans="1:14" s="2" customFormat="1" x14ac:dyDescent="0.2">
      <c r="A23" s="17" t="s">
        <v>13</v>
      </c>
      <c r="B23" s="19"/>
      <c r="C23" s="19"/>
      <c r="D23" s="19"/>
      <c r="E23" s="19"/>
      <c r="F23" s="19"/>
      <c r="G23" s="19"/>
      <c r="H23" s="19"/>
      <c r="I23" s="19"/>
      <c r="J23" s="19"/>
      <c r="K23" s="19">
        <v>3000</v>
      </c>
      <c r="L23" s="19"/>
      <c r="M23" s="19"/>
      <c r="N23" s="19">
        <f t="shared" si="3"/>
        <v>3000</v>
      </c>
    </row>
    <row r="24" spans="1:14" s="2" customFormat="1" x14ac:dyDescent="0.2">
      <c r="A24" s="17" t="s">
        <v>14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>
        <f t="shared" si="3"/>
        <v>0</v>
      </c>
    </row>
    <row r="25" spans="1:14" s="2" customFormat="1" x14ac:dyDescent="0.2">
      <c r="A25" s="17" t="s">
        <v>15</v>
      </c>
      <c r="B25" s="19"/>
      <c r="C25" s="19"/>
      <c r="D25" s="19"/>
      <c r="E25" s="19"/>
      <c r="F25" s="19"/>
      <c r="G25" s="19"/>
      <c r="H25" s="19"/>
      <c r="I25" s="19"/>
      <c r="J25" s="19"/>
      <c r="K25" s="19">
        <v>2000</v>
      </c>
      <c r="L25" s="19"/>
      <c r="M25" s="19"/>
      <c r="N25" s="19">
        <f t="shared" si="3"/>
        <v>2000</v>
      </c>
    </row>
    <row r="26" spans="1:14" s="2" customFormat="1" x14ac:dyDescent="0.2">
      <c r="A26" s="17" t="s">
        <v>16</v>
      </c>
      <c r="B26" s="19"/>
      <c r="C26" s="19"/>
      <c r="D26" s="19"/>
      <c r="E26" s="19"/>
      <c r="F26" s="19"/>
      <c r="G26" s="19"/>
      <c r="H26" s="19"/>
      <c r="I26" s="19"/>
      <c r="J26" s="19"/>
      <c r="K26" s="19">
        <v>1000</v>
      </c>
      <c r="L26" s="19"/>
      <c r="M26" s="19"/>
      <c r="N26" s="19">
        <f t="shared" si="3"/>
        <v>1000</v>
      </c>
    </row>
    <row r="27" spans="1:14" s="2" customFormat="1" ht="13.5" thickBot="1" x14ac:dyDescent="0.25">
      <c r="A27" s="17" t="s">
        <v>17</v>
      </c>
      <c r="B27" s="19"/>
      <c r="C27" s="19"/>
      <c r="D27" s="19"/>
      <c r="E27" s="19"/>
      <c r="F27" s="19"/>
      <c r="G27" s="19"/>
      <c r="H27" s="19"/>
      <c r="I27" s="19"/>
      <c r="J27" s="19"/>
      <c r="K27" s="19">
        <v>8500</v>
      </c>
      <c r="L27" s="19"/>
      <c r="M27" s="19"/>
      <c r="N27" s="19">
        <f t="shared" si="3"/>
        <v>8500</v>
      </c>
    </row>
    <row r="28" spans="1:14" s="2" customFormat="1" ht="13.5" thickBot="1" x14ac:dyDescent="0.25">
      <c r="A28" s="11" t="s">
        <v>91</v>
      </c>
      <c r="B28" s="12">
        <f t="shared" ref="B28:M28" si="4">SUM(B20:B27)</f>
        <v>0</v>
      </c>
      <c r="C28" s="12">
        <f t="shared" si="4"/>
        <v>0</v>
      </c>
      <c r="D28" s="12">
        <f t="shared" si="4"/>
        <v>0</v>
      </c>
      <c r="E28" s="12">
        <f t="shared" si="4"/>
        <v>0</v>
      </c>
      <c r="F28" s="12">
        <f t="shared" si="4"/>
        <v>0</v>
      </c>
      <c r="G28" s="12">
        <f t="shared" si="4"/>
        <v>0</v>
      </c>
      <c r="H28" s="12">
        <f t="shared" si="4"/>
        <v>0</v>
      </c>
      <c r="I28" s="12">
        <f t="shared" si="4"/>
        <v>53000</v>
      </c>
      <c r="J28" s="12">
        <f t="shared" si="4"/>
        <v>24000</v>
      </c>
      <c r="K28" s="12">
        <f t="shared" si="4"/>
        <v>46000</v>
      </c>
      <c r="L28" s="12">
        <f t="shared" si="4"/>
        <v>0</v>
      </c>
      <c r="M28" s="12">
        <f t="shared" si="4"/>
        <v>0</v>
      </c>
      <c r="N28" s="12">
        <f t="shared" ref="N28" si="5">SUM(N20:N27)</f>
        <v>123000</v>
      </c>
    </row>
    <row r="29" spans="1:14" s="2" customForma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s="2" customFormat="1" x14ac:dyDescent="0.2">
      <c r="A30" s="17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s="2" customFormat="1" x14ac:dyDescent="0.2">
      <c r="A31" s="17" t="s">
        <v>19</v>
      </c>
      <c r="B31" s="19"/>
      <c r="C31" s="19"/>
      <c r="D31" s="19"/>
      <c r="E31" s="19">
        <v>12400</v>
      </c>
      <c r="F31" s="19"/>
      <c r="G31" s="19"/>
      <c r="H31" s="19"/>
      <c r="I31" s="19"/>
      <c r="J31" s="19"/>
      <c r="K31" s="19"/>
      <c r="L31" s="19"/>
      <c r="M31" s="19"/>
      <c r="N31" s="19">
        <f t="shared" ref="N31:N39" si="6">SUM(B31:M31)</f>
        <v>12400</v>
      </c>
    </row>
    <row r="32" spans="1:14" s="2" customFormat="1" x14ac:dyDescent="0.2">
      <c r="A32" s="17" t="s">
        <v>20</v>
      </c>
      <c r="B32" s="19"/>
      <c r="C32" s="19"/>
      <c r="D32" s="19"/>
      <c r="E32" s="19">
        <v>50000</v>
      </c>
      <c r="F32" s="19">
        <v>85200</v>
      </c>
      <c r="G32" s="19"/>
      <c r="H32" s="19"/>
      <c r="I32" s="19"/>
      <c r="J32" s="19"/>
      <c r="K32" s="19"/>
      <c r="L32" s="19"/>
      <c r="M32" s="19"/>
      <c r="N32" s="19">
        <f t="shared" si="6"/>
        <v>135200</v>
      </c>
    </row>
    <row r="33" spans="1:14" s="2" customFormat="1" x14ac:dyDescent="0.2">
      <c r="A33" s="17" t="s">
        <v>21</v>
      </c>
      <c r="B33" s="19"/>
      <c r="C33" s="19"/>
      <c r="D33" s="19"/>
      <c r="E33" s="19"/>
      <c r="F33" s="19">
        <v>24165</v>
      </c>
      <c r="G33" s="19"/>
      <c r="H33" s="19"/>
      <c r="I33" s="19"/>
      <c r="J33" s="19"/>
      <c r="K33" s="19"/>
      <c r="L33" s="19"/>
      <c r="M33" s="19"/>
      <c r="N33" s="19">
        <f t="shared" si="6"/>
        <v>24165</v>
      </c>
    </row>
    <row r="34" spans="1:14" s="2" customFormat="1" x14ac:dyDescent="0.2">
      <c r="A34" s="17" t="s">
        <v>22</v>
      </c>
      <c r="B34" s="19"/>
      <c r="C34" s="19"/>
      <c r="D34" s="19"/>
      <c r="E34" s="19"/>
      <c r="F34" s="19">
        <v>1000</v>
      </c>
      <c r="G34" s="19"/>
      <c r="H34" s="19"/>
      <c r="I34" s="19"/>
      <c r="J34" s="19"/>
      <c r="K34" s="19"/>
      <c r="L34" s="19"/>
      <c r="M34" s="19"/>
      <c r="N34" s="19">
        <f t="shared" si="6"/>
        <v>1000</v>
      </c>
    </row>
    <row r="35" spans="1:14" s="2" customFormat="1" x14ac:dyDescent="0.2">
      <c r="A35" s="17" t="s">
        <v>23</v>
      </c>
      <c r="B35" s="19"/>
      <c r="C35" s="19"/>
      <c r="D35" s="19"/>
      <c r="E35" s="19"/>
      <c r="F35" s="19">
        <v>1000</v>
      </c>
      <c r="G35" s="19"/>
      <c r="H35" s="19"/>
      <c r="I35" s="19"/>
      <c r="J35" s="19"/>
      <c r="K35" s="19"/>
      <c r="L35" s="19"/>
      <c r="M35" s="19"/>
      <c r="N35" s="19">
        <f t="shared" si="6"/>
        <v>1000</v>
      </c>
    </row>
    <row r="36" spans="1:14" s="2" customFormat="1" x14ac:dyDescent="0.2">
      <c r="A36" s="17" t="s">
        <v>24</v>
      </c>
      <c r="B36" s="19"/>
      <c r="C36" s="19"/>
      <c r="D36" s="19"/>
      <c r="E36" s="19"/>
      <c r="F36" s="19">
        <v>840</v>
      </c>
      <c r="G36" s="19"/>
      <c r="H36" s="19"/>
      <c r="I36" s="19"/>
      <c r="J36" s="19"/>
      <c r="K36" s="19"/>
      <c r="L36" s="19"/>
      <c r="M36" s="19"/>
      <c r="N36" s="19">
        <f t="shared" si="6"/>
        <v>840</v>
      </c>
    </row>
    <row r="37" spans="1:14" s="2" customFormat="1" x14ac:dyDescent="0.2">
      <c r="A37" s="17" t="s">
        <v>25</v>
      </c>
      <c r="B37" s="19"/>
      <c r="C37" s="19"/>
      <c r="D37" s="19"/>
      <c r="E37" s="19"/>
      <c r="F37" s="19">
        <v>147</v>
      </c>
      <c r="G37" s="19"/>
      <c r="H37" s="19"/>
      <c r="I37" s="19"/>
      <c r="J37" s="19"/>
      <c r="K37" s="19"/>
      <c r="L37" s="19"/>
      <c r="M37" s="19"/>
      <c r="N37" s="19">
        <f t="shared" si="6"/>
        <v>147</v>
      </c>
    </row>
    <row r="38" spans="1:14" s="2" customFormat="1" x14ac:dyDescent="0.2">
      <c r="A38" s="17" t="s">
        <v>26</v>
      </c>
      <c r="B38" s="19"/>
      <c r="C38" s="19"/>
      <c r="D38" s="19"/>
      <c r="E38" s="19">
        <v>2250</v>
      </c>
      <c r="F38" s="19"/>
      <c r="G38" s="19"/>
      <c r="H38" s="19"/>
      <c r="I38" s="19"/>
      <c r="J38" s="19"/>
      <c r="K38" s="19"/>
      <c r="L38" s="19"/>
      <c r="M38" s="19"/>
      <c r="N38" s="19">
        <f t="shared" si="6"/>
        <v>2250</v>
      </c>
    </row>
    <row r="39" spans="1:14" s="2" customFormat="1" ht="13.5" thickBot="1" x14ac:dyDescent="0.25">
      <c r="A39" s="17" t="s">
        <v>27</v>
      </c>
      <c r="B39" s="19"/>
      <c r="C39" s="19"/>
      <c r="D39" s="19"/>
      <c r="E39" s="19"/>
      <c r="F39" s="19">
        <v>29655</v>
      </c>
      <c r="G39" s="19"/>
      <c r="H39" s="19"/>
      <c r="I39" s="19"/>
      <c r="J39" s="19"/>
      <c r="K39" s="19"/>
      <c r="L39" s="19"/>
      <c r="M39" s="19"/>
      <c r="N39" s="19">
        <f t="shared" si="6"/>
        <v>29655</v>
      </c>
    </row>
    <row r="40" spans="1:14" s="2" customFormat="1" ht="13.5" thickBot="1" x14ac:dyDescent="0.25">
      <c r="A40" s="11" t="s">
        <v>92</v>
      </c>
      <c r="B40" s="12">
        <f t="shared" ref="B40:M40" si="7">SUM(B30:B39)</f>
        <v>0</v>
      </c>
      <c r="C40" s="12">
        <f t="shared" si="7"/>
        <v>0</v>
      </c>
      <c r="D40" s="12">
        <f t="shared" si="7"/>
        <v>0</v>
      </c>
      <c r="E40" s="12">
        <f t="shared" si="7"/>
        <v>64650</v>
      </c>
      <c r="F40" s="12">
        <f t="shared" si="7"/>
        <v>142007</v>
      </c>
      <c r="G40" s="12">
        <f t="shared" si="7"/>
        <v>0</v>
      </c>
      <c r="H40" s="12">
        <f t="shared" si="7"/>
        <v>0</v>
      </c>
      <c r="I40" s="12">
        <f t="shared" si="7"/>
        <v>0</v>
      </c>
      <c r="J40" s="12">
        <f t="shared" si="7"/>
        <v>0</v>
      </c>
      <c r="K40" s="12">
        <f t="shared" si="7"/>
        <v>0</v>
      </c>
      <c r="L40" s="12">
        <f t="shared" si="7"/>
        <v>0</v>
      </c>
      <c r="M40" s="12">
        <f t="shared" si="7"/>
        <v>0</v>
      </c>
      <c r="N40" s="12">
        <f t="shared" ref="N40" si="8">SUM(N30:N39)</f>
        <v>206657</v>
      </c>
    </row>
    <row r="41" spans="1:14" s="2" customForma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s="2" customFormat="1" x14ac:dyDescent="0.2">
      <c r="A42" s="17" t="s">
        <v>28</v>
      </c>
      <c r="B42" s="19">
        <v>259000</v>
      </c>
      <c r="C42" s="19">
        <v>5000</v>
      </c>
      <c r="D42" s="19">
        <v>30000</v>
      </c>
      <c r="E42" s="19">
        <v>30000</v>
      </c>
      <c r="F42" s="19">
        <v>30000</v>
      </c>
      <c r="G42" s="19">
        <v>30000</v>
      </c>
      <c r="H42" s="19">
        <v>30000</v>
      </c>
      <c r="I42" s="19">
        <v>30000</v>
      </c>
      <c r="J42" s="19">
        <v>30000</v>
      </c>
      <c r="K42" s="19">
        <v>10000</v>
      </c>
      <c r="L42" s="19">
        <v>10000</v>
      </c>
      <c r="M42" s="19">
        <v>15000</v>
      </c>
      <c r="N42" s="19">
        <f t="shared" ref="N42:N47" si="9">SUM(B42:M42)</f>
        <v>509000</v>
      </c>
    </row>
    <row r="43" spans="1:14" s="2" customFormat="1" x14ac:dyDescent="0.2">
      <c r="A43" s="17" t="s">
        <v>93</v>
      </c>
      <c r="B43" s="19"/>
      <c r="C43" s="19"/>
      <c r="D43" s="19">
        <v>20000</v>
      </c>
      <c r="E43" s="19"/>
      <c r="F43" s="19"/>
      <c r="G43" s="19"/>
      <c r="H43" s="19"/>
      <c r="I43" s="19"/>
      <c r="J43" s="19"/>
      <c r="K43" s="19"/>
      <c r="L43" s="19"/>
      <c r="M43" s="19"/>
      <c r="N43" s="19">
        <f t="shared" si="9"/>
        <v>20000</v>
      </c>
    </row>
    <row r="44" spans="1:14" s="2" customFormat="1" x14ac:dyDescent="0.2">
      <c r="A44" s="17" t="s">
        <v>29</v>
      </c>
      <c r="B44" s="19"/>
      <c r="C44" s="19"/>
      <c r="D44" s="19">
        <v>10000</v>
      </c>
      <c r="E44" s="19">
        <v>5000</v>
      </c>
      <c r="F44" s="19">
        <v>35000</v>
      </c>
      <c r="G44" s="19">
        <v>20000</v>
      </c>
      <c r="H44" s="19">
        <v>30000</v>
      </c>
      <c r="I44" s="19"/>
      <c r="J44" s="19"/>
      <c r="K44" s="19">
        <v>40000</v>
      </c>
      <c r="L44" s="19"/>
      <c r="M44" s="19">
        <v>60000</v>
      </c>
      <c r="N44" s="19">
        <f t="shared" si="9"/>
        <v>200000</v>
      </c>
    </row>
    <row r="45" spans="1:14" s="2" customFormat="1" x14ac:dyDescent="0.2">
      <c r="A45" s="17" t="s">
        <v>88</v>
      </c>
      <c r="B45" s="19"/>
      <c r="C45" s="19"/>
      <c r="D45" s="19"/>
      <c r="E45" s="19"/>
      <c r="F45" s="19"/>
      <c r="G45" s="19">
        <v>10000</v>
      </c>
      <c r="H45" s="19">
        <v>5000</v>
      </c>
      <c r="I45" s="19"/>
      <c r="J45" s="19"/>
      <c r="K45" s="19"/>
      <c r="L45" s="19">
        <v>5000</v>
      </c>
      <c r="M45" s="19"/>
      <c r="N45" s="19">
        <f t="shared" si="9"/>
        <v>20000</v>
      </c>
    </row>
    <row r="46" spans="1:14" s="2" customFormat="1" x14ac:dyDescent="0.2">
      <c r="A46" s="17" t="s">
        <v>30</v>
      </c>
      <c r="B46" s="19">
        <v>41.666666666666664</v>
      </c>
      <c r="C46" s="19">
        <v>41.666666666666664</v>
      </c>
      <c r="D46" s="19">
        <v>41.666666666666664</v>
      </c>
      <c r="E46" s="19">
        <v>41.666666666666664</v>
      </c>
      <c r="F46" s="19">
        <v>41.666666666666664</v>
      </c>
      <c r="G46" s="19">
        <v>41.666666666666664</v>
      </c>
      <c r="H46" s="19">
        <v>41.666666666666664</v>
      </c>
      <c r="I46" s="19">
        <v>41.666666666666664</v>
      </c>
      <c r="J46" s="19">
        <v>41.666666666666664</v>
      </c>
      <c r="K46" s="19">
        <v>41.666666666666664</v>
      </c>
      <c r="L46" s="19">
        <v>41.666666666666664</v>
      </c>
      <c r="M46" s="19">
        <v>41.666666666666664</v>
      </c>
      <c r="N46" s="19">
        <f t="shared" si="9"/>
        <v>500.00000000000006</v>
      </c>
    </row>
    <row r="47" spans="1:14" s="2" customFormat="1" ht="13.5" thickBot="1" x14ac:dyDescent="0.25">
      <c r="A47" s="17" t="s">
        <v>31</v>
      </c>
      <c r="B47" s="19">
        <v>166.66666666666666</v>
      </c>
      <c r="C47" s="19">
        <v>166.66666666666666</v>
      </c>
      <c r="D47" s="19">
        <v>166.66666666666666</v>
      </c>
      <c r="E47" s="19">
        <v>166.66666666666666</v>
      </c>
      <c r="F47" s="19">
        <v>166.66666666666666</v>
      </c>
      <c r="G47" s="19">
        <v>166.66666666666666</v>
      </c>
      <c r="H47" s="19">
        <v>166.66666666666666</v>
      </c>
      <c r="I47" s="19">
        <v>166.66666666666666</v>
      </c>
      <c r="J47" s="19">
        <v>166.66666666666666</v>
      </c>
      <c r="K47" s="19">
        <v>166.66666666666666</v>
      </c>
      <c r="L47" s="19">
        <v>166.66666666666666</v>
      </c>
      <c r="M47" s="19">
        <v>166.66666666666666</v>
      </c>
      <c r="N47" s="19">
        <f t="shared" si="9"/>
        <v>2000.0000000000002</v>
      </c>
    </row>
    <row r="48" spans="1:14" s="2" customFormat="1" ht="13.5" thickBot="1" x14ac:dyDescent="0.25">
      <c r="A48" s="11" t="s">
        <v>94</v>
      </c>
      <c r="B48" s="12">
        <f t="shared" ref="B48:M48" si="10">SUM(B42:B47)</f>
        <v>259208.33333333331</v>
      </c>
      <c r="C48" s="12">
        <f t="shared" si="10"/>
        <v>5208.3333333333339</v>
      </c>
      <c r="D48" s="12">
        <f t="shared" si="10"/>
        <v>60208.333333333328</v>
      </c>
      <c r="E48" s="12">
        <f t="shared" si="10"/>
        <v>35208.333333333328</v>
      </c>
      <c r="F48" s="12">
        <f t="shared" si="10"/>
        <v>65208.333333333328</v>
      </c>
      <c r="G48" s="12">
        <f t="shared" si="10"/>
        <v>60208.333333333328</v>
      </c>
      <c r="H48" s="12">
        <f t="shared" si="10"/>
        <v>65208.333333333328</v>
      </c>
      <c r="I48" s="12">
        <f t="shared" si="10"/>
        <v>30208.333333333336</v>
      </c>
      <c r="J48" s="12">
        <f t="shared" si="10"/>
        <v>30208.333333333336</v>
      </c>
      <c r="K48" s="12">
        <f t="shared" si="10"/>
        <v>50208.333333333328</v>
      </c>
      <c r="L48" s="12">
        <f t="shared" si="10"/>
        <v>15208.333333333332</v>
      </c>
      <c r="M48" s="12">
        <f t="shared" si="10"/>
        <v>75208.333333333343</v>
      </c>
      <c r="N48" s="12">
        <f t="shared" ref="N48" si="11">SUM(N42:N47)</f>
        <v>751500</v>
      </c>
    </row>
    <row r="49" spans="1:14" s="2" customFormat="1" ht="13.5" thickBot="1" x14ac:dyDescent="0.25">
      <c r="A49" s="17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s="2" customFormat="1" ht="13.5" thickBot="1" x14ac:dyDescent="0.25">
      <c r="A50" s="11" t="s">
        <v>95</v>
      </c>
      <c r="B50" s="12">
        <f t="shared" ref="B50:M50" si="12">+B18+B28+B40+B48</f>
        <v>313608.33333333331</v>
      </c>
      <c r="C50" s="12">
        <f t="shared" si="12"/>
        <v>24608.333333333336</v>
      </c>
      <c r="D50" s="12">
        <f t="shared" si="12"/>
        <v>86108.333333333328</v>
      </c>
      <c r="E50" s="12">
        <f t="shared" si="12"/>
        <v>127258.33333333333</v>
      </c>
      <c r="F50" s="12">
        <f t="shared" si="12"/>
        <v>226615.33333333331</v>
      </c>
      <c r="G50" s="12">
        <f t="shared" si="12"/>
        <v>85108.333333333328</v>
      </c>
      <c r="H50" s="12">
        <f t="shared" si="12"/>
        <v>84608.333333333328</v>
      </c>
      <c r="I50" s="12">
        <f t="shared" si="12"/>
        <v>102108.33333333334</v>
      </c>
      <c r="J50" s="12">
        <f t="shared" si="12"/>
        <v>76108.333333333343</v>
      </c>
      <c r="K50" s="12">
        <f t="shared" si="12"/>
        <v>115608.33333333333</v>
      </c>
      <c r="L50" s="12">
        <f t="shared" si="12"/>
        <v>34608.333333333328</v>
      </c>
      <c r="M50" s="12">
        <f t="shared" si="12"/>
        <v>128608.33333333334</v>
      </c>
      <c r="N50" s="12">
        <f t="shared" ref="N50" si="13">+N18+N28+N40+N48</f>
        <v>1404957</v>
      </c>
    </row>
    <row r="51" spans="1:14" s="2" customForma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s="2" customForma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s="2" customForma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s="2" customFormat="1" x14ac:dyDescent="0.2">
      <c r="A54" s="17" t="s">
        <v>32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s="2" customFormat="1" x14ac:dyDescent="0.2">
      <c r="A55" s="17" t="s">
        <v>33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s="2" customFormat="1" x14ac:dyDescent="0.2">
      <c r="A56" s="17" t="s">
        <v>34</v>
      </c>
      <c r="B56" s="19">
        <v>31250</v>
      </c>
      <c r="C56" s="19">
        <v>31250</v>
      </c>
      <c r="D56" s="19">
        <v>31250</v>
      </c>
      <c r="E56" s="19">
        <v>31250</v>
      </c>
      <c r="F56" s="19">
        <v>31250</v>
      </c>
      <c r="G56" s="19">
        <v>31250</v>
      </c>
      <c r="H56" s="19">
        <v>31250</v>
      </c>
      <c r="I56" s="19">
        <v>31250</v>
      </c>
      <c r="J56" s="19">
        <v>31250</v>
      </c>
      <c r="K56" s="19">
        <v>31250</v>
      </c>
      <c r="L56" s="19">
        <v>31250</v>
      </c>
      <c r="M56" s="19">
        <v>31250</v>
      </c>
      <c r="N56" s="19">
        <f t="shared" ref="N56:N62" si="14">SUM(B56:M56)</f>
        <v>375000</v>
      </c>
    </row>
    <row r="57" spans="1:14" s="2" customFormat="1" x14ac:dyDescent="0.2">
      <c r="A57" s="17" t="s">
        <v>35</v>
      </c>
      <c r="B57" s="19">
        <v>541.66666666666663</v>
      </c>
      <c r="C57" s="19">
        <v>541.66666666666663</v>
      </c>
      <c r="D57" s="19">
        <v>541.66666666666663</v>
      </c>
      <c r="E57" s="19">
        <v>541.66666666666663</v>
      </c>
      <c r="F57" s="19">
        <v>541.66666666666663</v>
      </c>
      <c r="G57" s="19">
        <v>541.66666666666663</v>
      </c>
      <c r="H57" s="19">
        <v>541.66666666666663</v>
      </c>
      <c r="I57" s="19">
        <v>541.66666666666663</v>
      </c>
      <c r="J57" s="19">
        <v>541.66666666666663</v>
      </c>
      <c r="K57" s="19">
        <v>541.66666666666663</v>
      </c>
      <c r="L57" s="19">
        <v>541.66666666666663</v>
      </c>
      <c r="M57" s="19">
        <v>541.66666666666663</v>
      </c>
      <c r="N57" s="19">
        <f t="shared" si="14"/>
        <v>6500.0000000000009</v>
      </c>
    </row>
    <row r="58" spans="1:14" s="2" customFormat="1" x14ac:dyDescent="0.2">
      <c r="A58" s="17" t="s">
        <v>36</v>
      </c>
      <c r="B58" s="19">
        <v>10000</v>
      </c>
      <c r="C58" s="19">
        <v>500</v>
      </c>
      <c r="D58" s="19">
        <v>500</v>
      </c>
      <c r="E58" s="19">
        <v>7000</v>
      </c>
      <c r="F58" s="19">
        <v>300</v>
      </c>
      <c r="G58" s="19">
        <v>300</v>
      </c>
      <c r="H58" s="19">
        <v>7000</v>
      </c>
      <c r="I58" s="19">
        <v>200</v>
      </c>
      <c r="J58" s="19">
        <v>200</v>
      </c>
      <c r="K58" s="19">
        <v>2000</v>
      </c>
      <c r="L58" s="19">
        <v>500</v>
      </c>
      <c r="M58" s="19">
        <v>500</v>
      </c>
      <c r="N58" s="19">
        <f t="shared" si="14"/>
        <v>29000</v>
      </c>
    </row>
    <row r="59" spans="1:14" s="2" customFormat="1" x14ac:dyDescent="0.2">
      <c r="A59" s="17" t="s">
        <v>37</v>
      </c>
      <c r="B59" s="19">
        <v>62.5</v>
      </c>
      <c r="C59" s="19">
        <v>62.5</v>
      </c>
      <c r="D59" s="19">
        <v>62.5</v>
      </c>
      <c r="E59" s="19">
        <v>62.5</v>
      </c>
      <c r="F59" s="19">
        <v>62.5</v>
      </c>
      <c r="G59" s="19">
        <v>62.5</v>
      </c>
      <c r="H59" s="19">
        <v>62.5</v>
      </c>
      <c r="I59" s="19">
        <v>62.5</v>
      </c>
      <c r="J59" s="19">
        <v>62.5</v>
      </c>
      <c r="K59" s="19">
        <v>62.5</v>
      </c>
      <c r="L59" s="19">
        <v>62.5</v>
      </c>
      <c r="M59" s="19">
        <v>62.5</v>
      </c>
      <c r="N59" s="19">
        <f t="shared" si="14"/>
        <v>750</v>
      </c>
    </row>
    <row r="60" spans="1:14" s="2" customFormat="1" x14ac:dyDescent="0.2">
      <c r="A60" s="17" t="s">
        <v>38</v>
      </c>
      <c r="B60" s="19">
        <v>19083</v>
      </c>
      <c r="C60" s="19">
        <v>19083</v>
      </c>
      <c r="D60" s="19">
        <v>19083</v>
      </c>
      <c r="E60" s="19">
        <v>19083</v>
      </c>
      <c r="F60" s="19">
        <v>19083</v>
      </c>
      <c r="G60" s="19">
        <v>19083</v>
      </c>
      <c r="H60" s="19">
        <v>19083</v>
      </c>
      <c r="I60" s="19">
        <v>19083</v>
      </c>
      <c r="J60" s="19">
        <v>19083</v>
      </c>
      <c r="K60" s="19">
        <v>19083</v>
      </c>
      <c r="L60" s="19">
        <v>19083</v>
      </c>
      <c r="M60" s="19">
        <v>19087</v>
      </c>
      <c r="N60" s="19">
        <f t="shared" si="14"/>
        <v>229000</v>
      </c>
    </row>
    <row r="61" spans="1:14" s="9" customFormat="1" ht="15" customHeight="1" x14ac:dyDescent="0.2">
      <c r="A61" s="17" t="s">
        <v>118</v>
      </c>
      <c r="B61" s="19">
        <v>1667</v>
      </c>
      <c r="C61" s="19">
        <v>1667</v>
      </c>
      <c r="D61" s="19">
        <v>1667</v>
      </c>
      <c r="E61" s="19">
        <v>1667</v>
      </c>
      <c r="F61" s="19">
        <v>1667</v>
      </c>
      <c r="G61" s="19">
        <v>1667</v>
      </c>
      <c r="H61" s="19">
        <v>1667</v>
      </c>
      <c r="I61" s="19">
        <v>1667</v>
      </c>
      <c r="J61" s="19">
        <v>1667</v>
      </c>
      <c r="K61" s="19">
        <v>1667</v>
      </c>
      <c r="L61" s="19">
        <v>1667</v>
      </c>
      <c r="M61" s="19">
        <v>1663</v>
      </c>
      <c r="N61" s="19">
        <f t="shared" si="14"/>
        <v>20000</v>
      </c>
    </row>
    <row r="62" spans="1:14" s="9" customFormat="1" ht="15" customHeight="1" thickBot="1" x14ac:dyDescent="0.25">
      <c r="A62" s="17" t="s">
        <v>119</v>
      </c>
      <c r="B62" s="19">
        <v>833</v>
      </c>
      <c r="C62" s="19">
        <v>833</v>
      </c>
      <c r="D62" s="19">
        <v>833</v>
      </c>
      <c r="E62" s="19">
        <v>833</v>
      </c>
      <c r="F62" s="19">
        <v>833</v>
      </c>
      <c r="G62" s="19">
        <v>833</v>
      </c>
      <c r="H62" s="19">
        <v>833</v>
      </c>
      <c r="I62" s="19">
        <v>833</v>
      </c>
      <c r="J62" s="19">
        <v>833</v>
      </c>
      <c r="K62" s="19">
        <v>833</v>
      </c>
      <c r="L62" s="19">
        <v>833</v>
      </c>
      <c r="M62" s="19">
        <v>837</v>
      </c>
      <c r="N62" s="19">
        <f t="shared" si="14"/>
        <v>10000</v>
      </c>
    </row>
    <row r="63" spans="1:14" s="2" customFormat="1" ht="13.5" thickBot="1" x14ac:dyDescent="0.25">
      <c r="A63" s="11" t="s">
        <v>96</v>
      </c>
      <c r="B63" s="12">
        <f>SUM(B56:B62)</f>
        <v>63437.166666666672</v>
      </c>
      <c r="C63" s="12">
        <f t="shared" ref="C63:N63" si="15">SUM(C56:C62)</f>
        <v>53937.166666666672</v>
      </c>
      <c r="D63" s="12">
        <f t="shared" si="15"/>
        <v>53937.166666666672</v>
      </c>
      <c r="E63" s="12">
        <f t="shared" si="15"/>
        <v>60437.166666666672</v>
      </c>
      <c r="F63" s="12">
        <f t="shared" si="15"/>
        <v>53737.166666666672</v>
      </c>
      <c r="G63" s="12">
        <f t="shared" si="15"/>
        <v>53737.166666666672</v>
      </c>
      <c r="H63" s="12">
        <f t="shared" si="15"/>
        <v>60437.166666666672</v>
      </c>
      <c r="I63" s="12">
        <f t="shared" si="15"/>
        <v>53637.166666666672</v>
      </c>
      <c r="J63" s="12">
        <f t="shared" si="15"/>
        <v>53637.166666666672</v>
      </c>
      <c r="K63" s="12">
        <f t="shared" si="15"/>
        <v>55437.166666666672</v>
      </c>
      <c r="L63" s="12">
        <f t="shared" si="15"/>
        <v>53937.166666666672</v>
      </c>
      <c r="M63" s="12">
        <f t="shared" si="15"/>
        <v>53941.166666666672</v>
      </c>
      <c r="N63" s="12">
        <f t="shared" si="15"/>
        <v>670250</v>
      </c>
    </row>
    <row r="64" spans="1:14" s="2" customFormat="1" x14ac:dyDescent="0.2">
      <c r="A64" s="17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2" customFormat="1" x14ac:dyDescent="0.2">
      <c r="A65" s="17" t="s">
        <v>39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s="2" customFormat="1" x14ac:dyDescent="0.2">
      <c r="A66" s="17" t="s">
        <v>40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>
        <v>17000</v>
      </c>
      <c r="M66" s="19"/>
      <c r="N66" s="19">
        <f t="shared" ref="N66:N70" si="16">SUM(B66:M66)</f>
        <v>17000</v>
      </c>
    </row>
    <row r="67" spans="1:14" s="2" customFormat="1" x14ac:dyDescent="0.2">
      <c r="A67" s="17" t="s">
        <v>41</v>
      </c>
      <c r="B67" s="19"/>
      <c r="C67" s="19"/>
      <c r="D67" s="19"/>
      <c r="E67" s="19"/>
      <c r="F67" s="19"/>
      <c r="G67" s="19"/>
      <c r="H67" s="19"/>
      <c r="I67" s="19"/>
      <c r="J67" s="19"/>
      <c r="K67" s="19">
        <v>4500</v>
      </c>
      <c r="L67" s="19"/>
      <c r="M67" s="19"/>
      <c r="N67" s="19">
        <f t="shared" si="16"/>
        <v>4500</v>
      </c>
    </row>
    <row r="68" spans="1:14" s="2" customFormat="1" x14ac:dyDescent="0.2">
      <c r="A68" s="17" t="s">
        <v>42</v>
      </c>
      <c r="B68" s="19"/>
      <c r="C68" s="19"/>
      <c r="D68" s="19"/>
      <c r="E68" s="19"/>
      <c r="F68" s="19"/>
      <c r="G68" s="19"/>
      <c r="H68" s="19"/>
      <c r="I68" s="19"/>
      <c r="J68" s="19"/>
      <c r="K68" s="19">
        <v>1800</v>
      </c>
      <c r="L68" s="19"/>
      <c r="M68" s="19"/>
      <c r="N68" s="19">
        <f t="shared" si="16"/>
        <v>1800</v>
      </c>
    </row>
    <row r="69" spans="1:14" s="2" customFormat="1" x14ac:dyDescent="0.2">
      <c r="A69" s="17" t="s">
        <v>43</v>
      </c>
      <c r="B69" s="19"/>
      <c r="C69" s="19"/>
      <c r="D69" s="19"/>
      <c r="E69" s="19"/>
      <c r="F69" s="19"/>
      <c r="G69" s="19"/>
      <c r="H69" s="19"/>
      <c r="I69" s="19"/>
      <c r="J69" s="19"/>
      <c r="K69" s="19">
        <v>500</v>
      </c>
      <c r="L69" s="19"/>
      <c r="M69" s="19"/>
      <c r="N69" s="19">
        <f t="shared" si="16"/>
        <v>500</v>
      </c>
    </row>
    <row r="70" spans="1:14" s="2" customFormat="1" ht="13.5" thickBot="1" x14ac:dyDescent="0.25">
      <c r="A70" s="17" t="s">
        <v>44</v>
      </c>
      <c r="B70" s="19"/>
      <c r="C70" s="19"/>
      <c r="D70" s="19"/>
      <c r="E70" s="19"/>
      <c r="F70" s="19"/>
      <c r="G70" s="19"/>
      <c r="H70" s="19"/>
      <c r="I70" s="19"/>
      <c r="J70" s="19"/>
      <c r="K70" s="19">
        <v>500</v>
      </c>
      <c r="L70" s="19"/>
      <c r="M70" s="19"/>
      <c r="N70" s="19">
        <f t="shared" si="16"/>
        <v>500</v>
      </c>
    </row>
    <row r="71" spans="1:14" s="2" customFormat="1" ht="13.5" thickBot="1" x14ac:dyDescent="0.25">
      <c r="A71" s="11" t="s">
        <v>97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7300</v>
      </c>
      <c r="L71" s="12">
        <v>17000</v>
      </c>
      <c r="M71" s="12">
        <v>0</v>
      </c>
      <c r="N71" s="12">
        <f t="shared" ref="N71" si="17">SUM(N66:N70)</f>
        <v>24300</v>
      </c>
    </row>
    <row r="72" spans="1:14" s="2" customFormat="1" ht="13.5" thickBot="1" x14ac:dyDescent="0.25">
      <c r="A72" s="17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s="2" customFormat="1" ht="13.5" thickBot="1" x14ac:dyDescent="0.25">
      <c r="A73" s="11" t="s">
        <v>89</v>
      </c>
      <c r="B73" s="12">
        <v>166.66666666666666</v>
      </c>
      <c r="C73" s="12">
        <v>166.66666666666666</v>
      </c>
      <c r="D73" s="12">
        <v>166.66666666666666</v>
      </c>
      <c r="E73" s="12">
        <v>166.66666666666666</v>
      </c>
      <c r="F73" s="12">
        <v>166.66666666666666</v>
      </c>
      <c r="G73" s="12">
        <v>166.66666666666666</v>
      </c>
      <c r="H73" s="12">
        <v>166.66666666666666</v>
      </c>
      <c r="I73" s="12">
        <v>166.66666666666666</v>
      </c>
      <c r="J73" s="12">
        <v>166.66666666666666</v>
      </c>
      <c r="K73" s="12">
        <v>166.66666666666666</v>
      </c>
      <c r="L73" s="12">
        <v>166.66666666666666</v>
      </c>
      <c r="M73" s="12">
        <v>166.66666666666666</v>
      </c>
      <c r="N73" s="12">
        <f t="shared" ref="N73" si="18">SUM(B73:M73)</f>
        <v>2000.0000000000002</v>
      </c>
    </row>
    <row r="74" spans="1:14" s="2" customFormat="1" x14ac:dyDescent="0.2">
      <c r="A74" s="17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s="2" customFormat="1" x14ac:dyDescent="0.2">
      <c r="A75" s="17" t="s">
        <v>45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4" s="2" customFormat="1" x14ac:dyDescent="0.2">
      <c r="A76" s="17" t="s">
        <v>46</v>
      </c>
      <c r="B76" s="19"/>
      <c r="C76" s="19"/>
      <c r="D76" s="19"/>
      <c r="E76" s="19"/>
      <c r="F76" s="19">
        <v>27000</v>
      </c>
      <c r="G76" s="19"/>
      <c r="H76" s="19"/>
      <c r="I76" s="19"/>
      <c r="J76" s="19"/>
      <c r="K76" s="19"/>
      <c r="L76" s="19"/>
      <c r="M76" s="19"/>
      <c r="N76" s="19">
        <f t="shared" ref="N76:N84" si="19">SUM(B76:M76)</f>
        <v>27000</v>
      </c>
    </row>
    <row r="77" spans="1:14" s="2" customFormat="1" x14ac:dyDescent="0.2">
      <c r="A77" s="17" t="s">
        <v>98</v>
      </c>
      <c r="B77" s="19"/>
      <c r="C77" s="19"/>
      <c r="D77" s="19"/>
      <c r="E77" s="19">
        <v>800</v>
      </c>
      <c r="F77" s="19">
        <v>200</v>
      </c>
      <c r="G77" s="19"/>
      <c r="H77" s="19"/>
      <c r="I77" s="19"/>
      <c r="J77" s="19"/>
      <c r="K77" s="19"/>
      <c r="L77" s="19"/>
      <c r="M77" s="19"/>
      <c r="N77" s="19">
        <f t="shared" si="19"/>
        <v>1000</v>
      </c>
    </row>
    <row r="78" spans="1:14" s="2" customFormat="1" x14ac:dyDescent="0.2">
      <c r="A78" s="17" t="s">
        <v>47</v>
      </c>
      <c r="B78" s="19"/>
      <c r="C78" s="19"/>
      <c r="D78" s="19">
        <v>200</v>
      </c>
      <c r="E78" s="19">
        <v>200</v>
      </c>
      <c r="F78" s="19">
        <v>350</v>
      </c>
      <c r="G78" s="19"/>
      <c r="H78" s="19"/>
      <c r="I78" s="19"/>
      <c r="J78" s="19"/>
      <c r="K78" s="19"/>
      <c r="L78" s="19"/>
      <c r="M78" s="19"/>
      <c r="N78" s="19">
        <f t="shared" si="19"/>
        <v>750</v>
      </c>
    </row>
    <row r="79" spans="1:14" s="2" customFormat="1" x14ac:dyDescent="0.2">
      <c r="A79" s="17" t="s">
        <v>48</v>
      </c>
      <c r="B79" s="19"/>
      <c r="C79" s="19"/>
      <c r="D79" s="19"/>
      <c r="E79" s="19"/>
      <c r="F79" s="19">
        <v>600</v>
      </c>
      <c r="G79" s="19"/>
      <c r="H79" s="19"/>
      <c r="I79" s="19"/>
      <c r="J79" s="19"/>
      <c r="K79" s="19"/>
      <c r="L79" s="19"/>
      <c r="M79" s="19"/>
      <c r="N79" s="19">
        <f t="shared" si="19"/>
        <v>600</v>
      </c>
    </row>
    <row r="80" spans="1:14" s="2" customFormat="1" x14ac:dyDescent="0.2">
      <c r="A80" s="17" t="s">
        <v>49</v>
      </c>
      <c r="B80" s="19"/>
      <c r="C80" s="19"/>
      <c r="D80" s="19"/>
      <c r="E80" s="19"/>
      <c r="F80" s="19">
        <v>6500</v>
      </c>
      <c r="G80" s="19"/>
      <c r="H80" s="19"/>
      <c r="I80" s="19"/>
      <c r="J80" s="19"/>
      <c r="K80" s="19"/>
      <c r="L80" s="19"/>
      <c r="M80" s="19"/>
      <c r="N80" s="19">
        <f t="shared" si="19"/>
        <v>6500</v>
      </c>
    </row>
    <row r="81" spans="1:14" s="2" customFormat="1" x14ac:dyDescent="0.2">
      <c r="A81" s="17" t="s">
        <v>50</v>
      </c>
      <c r="B81" s="19"/>
      <c r="C81" s="19"/>
      <c r="D81" s="19"/>
      <c r="E81" s="19"/>
      <c r="F81" s="19">
        <v>500</v>
      </c>
      <c r="G81" s="19"/>
      <c r="H81" s="19"/>
      <c r="I81" s="19"/>
      <c r="J81" s="19"/>
      <c r="K81" s="19"/>
      <c r="L81" s="19"/>
      <c r="M81" s="19"/>
      <c r="N81" s="19">
        <f t="shared" si="19"/>
        <v>500</v>
      </c>
    </row>
    <row r="82" spans="1:14" s="2" customFormat="1" x14ac:dyDescent="0.2">
      <c r="A82" s="17" t="s">
        <v>51</v>
      </c>
      <c r="B82" s="19"/>
      <c r="C82" s="19"/>
      <c r="D82" s="19"/>
      <c r="E82" s="19"/>
      <c r="F82" s="19">
        <v>1200</v>
      </c>
      <c r="G82" s="19"/>
      <c r="H82" s="19"/>
      <c r="I82" s="19"/>
      <c r="J82" s="19"/>
      <c r="K82" s="19"/>
      <c r="L82" s="19"/>
      <c r="M82" s="19"/>
      <c r="N82" s="19">
        <f t="shared" si="19"/>
        <v>1200</v>
      </c>
    </row>
    <row r="83" spans="1:14" s="2" customFormat="1" x14ac:dyDescent="0.2">
      <c r="A83" s="17" t="s">
        <v>52</v>
      </c>
      <c r="B83" s="19"/>
      <c r="C83" s="19"/>
      <c r="D83" s="19"/>
      <c r="E83" s="19"/>
      <c r="F83" s="19">
        <v>600</v>
      </c>
      <c r="G83" s="19"/>
      <c r="H83" s="19"/>
      <c r="I83" s="19"/>
      <c r="J83" s="19"/>
      <c r="K83" s="19"/>
      <c r="L83" s="19"/>
      <c r="M83" s="19"/>
      <c r="N83" s="19">
        <f t="shared" si="19"/>
        <v>600</v>
      </c>
    </row>
    <row r="84" spans="1:14" s="2" customFormat="1" ht="13.5" thickBot="1" x14ac:dyDescent="0.25">
      <c r="A84" s="17" t="s">
        <v>53</v>
      </c>
      <c r="B84" s="19"/>
      <c r="C84" s="19"/>
      <c r="D84" s="19"/>
      <c r="E84" s="19"/>
      <c r="F84" s="19">
        <v>2000</v>
      </c>
      <c r="G84" s="19"/>
      <c r="H84" s="19"/>
      <c r="I84" s="19"/>
      <c r="J84" s="19"/>
      <c r="K84" s="19"/>
      <c r="L84" s="19"/>
      <c r="M84" s="19"/>
      <c r="N84" s="19">
        <f t="shared" si="19"/>
        <v>2000</v>
      </c>
    </row>
    <row r="85" spans="1:14" s="2" customFormat="1" ht="13.5" thickBot="1" x14ac:dyDescent="0.25">
      <c r="A85" s="11" t="s">
        <v>99</v>
      </c>
      <c r="B85" s="12">
        <v>0</v>
      </c>
      <c r="C85" s="12">
        <v>0</v>
      </c>
      <c r="D85" s="12">
        <v>200</v>
      </c>
      <c r="E85" s="12">
        <v>1000</v>
      </c>
      <c r="F85" s="12">
        <v>38950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f t="shared" ref="N85" si="20">SUM(N76:N84)</f>
        <v>40150</v>
      </c>
    </row>
    <row r="86" spans="1:14" s="2" customFormat="1" ht="13.5" thickBot="1" x14ac:dyDescent="0.25">
      <c r="A86" s="17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s="2" customFormat="1" ht="13.5" thickBot="1" x14ac:dyDescent="0.25">
      <c r="A87" s="11" t="s">
        <v>54</v>
      </c>
      <c r="B87" s="12">
        <v>125</v>
      </c>
      <c r="C87" s="12">
        <v>125</v>
      </c>
      <c r="D87" s="12">
        <v>125</v>
      </c>
      <c r="E87" s="12">
        <v>125</v>
      </c>
      <c r="F87" s="12">
        <v>125</v>
      </c>
      <c r="G87" s="12">
        <v>125</v>
      </c>
      <c r="H87" s="12">
        <v>125</v>
      </c>
      <c r="I87" s="12">
        <v>125</v>
      </c>
      <c r="J87" s="12">
        <v>125</v>
      </c>
      <c r="K87" s="12">
        <v>125</v>
      </c>
      <c r="L87" s="12">
        <v>125</v>
      </c>
      <c r="M87" s="12">
        <v>125</v>
      </c>
      <c r="N87" s="12">
        <f t="shared" ref="N87:N90" si="21">SUM(B87:M87)</f>
        <v>1500</v>
      </c>
    </row>
    <row r="88" spans="1:14" s="2" customFormat="1" x14ac:dyDescent="0.2">
      <c r="A88" s="17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s="8" customFormat="1" x14ac:dyDescent="0.2">
      <c r="A89" s="17" t="s">
        <v>123</v>
      </c>
      <c r="B89" s="19">
        <v>13000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>
        <f t="shared" si="21"/>
        <v>13000</v>
      </c>
    </row>
    <row r="90" spans="1:14" s="9" customFormat="1" ht="13.5" thickBot="1" x14ac:dyDescent="0.25">
      <c r="A90" s="17" t="s">
        <v>122</v>
      </c>
      <c r="B90" s="19">
        <v>416.66666666666669</v>
      </c>
      <c r="C90" s="19">
        <v>416.66666666666669</v>
      </c>
      <c r="D90" s="19">
        <v>416.66666666666669</v>
      </c>
      <c r="E90" s="19">
        <v>416.66666666666669</v>
      </c>
      <c r="F90" s="19">
        <v>416.66666666666669</v>
      </c>
      <c r="G90" s="19">
        <v>416.66666666666669</v>
      </c>
      <c r="H90" s="19">
        <v>416.66666666666669</v>
      </c>
      <c r="I90" s="19">
        <v>416.66666666666669</v>
      </c>
      <c r="J90" s="19">
        <v>416.66666666666669</v>
      </c>
      <c r="K90" s="19">
        <v>416.66666666666669</v>
      </c>
      <c r="L90" s="19">
        <v>416.66666666666669</v>
      </c>
      <c r="M90" s="19">
        <v>416.66666666666669</v>
      </c>
      <c r="N90" s="19">
        <f t="shared" si="21"/>
        <v>5000</v>
      </c>
    </row>
    <row r="91" spans="1:14" s="10" customFormat="1" ht="13.5" thickBot="1" x14ac:dyDescent="0.25">
      <c r="A91" s="11" t="s">
        <v>124</v>
      </c>
      <c r="B91" s="12">
        <f>SUM(B89:B90)</f>
        <v>13416.666666666666</v>
      </c>
      <c r="C91" s="12">
        <f t="shared" ref="C91:N91" si="22">SUM(C89:C90)</f>
        <v>416.66666666666669</v>
      </c>
      <c r="D91" s="12">
        <f t="shared" si="22"/>
        <v>416.66666666666669</v>
      </c>
      <c r="E91" s="12">
        <f t="shared" si="22"/>
        <v>416.66666666666669</v>
      </c>
      <c r="F91" s="12">
        <f t="shared" si="22"/>
        <v>416.66666666666669</v>
      </c>
      <c r="G91" s="12">
        <f t="shared" si="22"/>
        <v>416.66666666666669</v>
      </c>
      <c r="H91" s="12">
        <f t="shared" si="22"/>
        <v>416.66666666666669</v>
      </c>
      <c r="I91" s="12">
        <f t="shared" si="22"/>
        <v>416.66666666666669</v>
      </c>
      <c r="J91" s="12">
        <f t="shared" si="22"/>
        <v>416.66666666666669</v>
      </c>
      <c r="K91" s="12">
        <f t="shared" si="22"/>
        <v>416.66666666666669</v>
      </c>
      <c r="L91" s="12">
        <f t="shared" si="22"/>
        <v>416.66666666666669</v>
      </c>
      <c r="M91" s="12">
        <f t="shared" si="22"/>
        <v>416.66666666666669</v>
      </c>
      <c r="N91" s="13">
        <f t="shared" si="22"/>
        <v>18000</v>
      </c>
    </row>
    <row r="92" spans="1:14" s="2" customFormat="1" ht="13.5" thickBot="1" x14ac:dyDescent="0.25">
      <c r="A92" s="17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s="2" customFormat="1" ht="13.5" thickBot="1" x14ac:dyDescent="0.25">
      <c r="A93" s="11" t="s">
        <v>120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>
        <v>2000</v>
      </c>
      <c r="N93" s="12">
        <f t="shared" ref="N93" si="23">SUM(B93:M93)</f>
        <v>2000</v>
      </c>
    </row>
    <row r="94" spans="1:14" s="2" customFormat="1" ht="13.5" thickBot="1" x14ac:dyDescent="0.25">
      <c r="A94" s="17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s="2" customFormat="1" ht="13.5" thickBot="1" x14ac:dyDescent="0.25">
      <c r="A95" s="21" t="s">
        <v>125</v>
      </c>
      <c r="B95" s="22"/>
      <c r="C95" s="22"/>
      <c r="D95" s="22"/>
      <c r="E95" s="22"/>
      <c r="F95" s="22"/>
      <c r="G95" s="22"/>
      <c r="H95" s="22">
        <v>7000</v>
      </c>
      <c r="I95" s="22">
        <v>7000</v>
      </c>
      <c r="J95" s="22">
        <v>7000</v>
      </c>
      <c r="K95" s="22">
        <v>7000</v>
      </c>
      <c r="L95" s="22">
        <v>7000</v>
      </c>
      <c r="M95" s="22"/>
      <c r="N95" s="12">
        <f t="shared" ref="N95" si="24">SUM(B95:M95)</f>
        <v>35000</v>
      </c>
    </row>
    <row r="96" spans="1:14" s="2" customFormat="1" x14ac:dyDescent="0.2">
      <c r="A96" s="17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 s="2" customFormat="1" x14ac:dyDescent="0.2">
      <c r="A97" s="17" t="s">
        <v>55</v>
      </c>
      <c r="B97" s="19">
        <v>4166.666666666667</v>
      </c>
      <c r="C97" s="19">
        <v>4166.666666666667</v>
      </c>
      <c r="D97" s="19">
        <v>4166.666666666667</v>
      </c>
      <c r="E97" s="19">
        <v>4166.666666666667</v>
      </c>
      <c r="F97" s="19">
        <v>4166.666666666667</v>
      </c>
      <c r="G97" s="19">
        <v>4166.666666666667</v>
      </c>
      <c r="H97" s="19">
        <v>4166.666666666667</v>
      </c>
      <c r="I97" s="19">
        <v>4166.666666666667</v>
      </c>
      <c r="J97" s="19">
        <v>4166.666666666667</v>
      </c>
      <c r="K97" s="19">
        <v>4166.666666666667</v>
      </c>
      <c r="L97" s="19">
        <v>4166.666666666667</v>
      </c>
      <c r="M97" s="19">
        <v>4166.666666666667</v>
      </c>
      <c r="N97" s="19">
        <f t="shared" ref="N97:N119" si="25">SUM(B97:M97)</f>
        <v>49999.999999999993</v>
      </c>
    </row>
    <row r="98" spans="1:14" s="2" customFormat="1" x14ac:dyDescent="0.2">
      <c r="A98" s="17" t="s">
        <v>56</v>
      </c>
      <c r="B98" s="19">
        <v>208.33333333333334</v>
      </c>
      <c r="C98" s="19">
        <v>208.33333333333334</v>
      </c>
      <c r="D98" s="19">
        <v>208.33333333333334</v>
      </c>
      <c r="E98" s="19">
        <v>208.33333333333334</v>
      </c>
      <c r="F98" s="19">
        <v>208.33333333333334</v>
      </c>
      <c r="G98" s="19">
        <v>208.33333333333334</v>
      </c>
      <c r="H98" s="19">
        <v>208.33333333333334</v>
      </c>
      <c r="I98" s="19">
        <v>208.33333333333334</v>
      </c>
      <c r="J98" s="19">
        <v>208.33333333333334</v>
      </c>
      <c r="K98" s="19">
        <v>208.33333333333334</v>
      </c>
      <c r="L98" s="19">
        <v>208.33333333333334</v>
      </c>
      <c r="M98" s="19">
        <v>208.33333333333334</v>
      </c>
      <c r="N98" s="19">
        <f t="shared" si="25"/>
        <v>2500</v>
      </c>
    </row>
    <row r="99" spans="1:14" s="2" customFormat="1" x14ac:dyDescent="0.2">
      <c r="A99" s="17" t="s">
        <v>57</v>
      </c>
      <c r="B99" s="19">
        <v>1000</v>
      </c>
      <c r="C99" s="19"/>
      <c r="D99" s="19"/>
      <c r="E99" s="19"/>
      <c r="F99" s="19">
        <v>6000</v>
      </c>
      <c r="G99" s="19"/>
      <c r="H99" s="19"/>
      <c r="I99" s="19"/>
      <c r="J99" s="19"/>
      <c r="K99" s="19"/>
      <c r="L99" s="19"/>
      <c r="M99" s="19"/>
      <c r="N99" s="19">
        <f t="shared" si="25"/>
        <v>7000</v>
      </c>
    </row>
    <row r="100" spans="1:14" s="2" customFormat="1" x14ac:dyDescent="0.2">
      <c r="A100" s="17" t="s">
        <v>58</v>
      </c>
      <c r="B100" s="19">
        <v>1333.3333333333333</v>
      </c>
      <c r="C100" s="19">
        <v>1333.3333333333333</v>
      </c>
      <c r="D100" s="19">
        <v>1333.3333333333333</v>
      </c>
      <c r="E100" s="19">
        <v>1333.3333333333333</v>
      </c>
      <c r="F100" s="19">
        <v>1333.3333333333333</v>
      </c>
      <c r="G100" s="19">
        <v>1333.3333333333333</v>
      </c>
      <c r="H100" s="19">
        <v>1333.3333333333333</v>
      </c>
      <c r="I100" s="19">
        <v>1333.3333333333333</v>
      </c>
      <c r="J100" s="19">
        <v>1333.3333333333333</v>
      </c>
      <c r="K100" s="19">
        <v>1333.3333333333333</v>
      </c>
      <c r="L100" s="19">
        <v>1333.3333333333333</v>
      </c>
      <c r="M100" s="19">
        <v>1333.3333333333333</v>
      </c>
      <c r="N100" s="19">
        <f t="shared" si="25"/>
        <v>16000.000000000002</v>
      </c>
    </row>
    <row r="101" spans="1:14" s="2" customFormat="1" x14ac:dyDescent="0.2">
      <c r="A101" s="17" t="s">
        <v>59</v>
      </c>
      <c r="B101" s="19">
        <v>391.66666666666669</v>
      </c>
      <c r="C101" s="19">
        <v>391.66666666666669</v>
      </c>
      <c r="D101" s="19">
        <v>391.66666666666669</v>
      </c>
      <c r="E101" s="19">
        <v>391.66666666666669</v>
      </c>
      <c r="F101" s="19">
        <v>391.66666666666669</v>
      </c>
      <c r="G101" s="19">
        <v>391.66666666666669</v>
      </c>
      <c r="H101" s="19">
        <v>391.66666666666669</v>
      </c>
      <c r="I101" s="19">
        <v>391.66666666666669</v>
      </c>
      <c r="J101" s="19">
        <v>391.66666666666669</v>
      </c>
      <c r="K101" s="19">
        <v>391.66666666666669</v>
      </c>
      <c r="L101" s="19">
        <v>391.66666666666669</v>
      </c>
      <c r="M101" s="19">
        <v>391.66666666666669</v>
      </c>
      <c r="N101" s="19">
        <f t="shared" si="25"/>
        <v>4700</v>
      </c>
    </row>
    <row r="102" spans="1:14" s="2" customFormat="1" x14ac:dyDescent="0.2">
      <c r="A102" s="17" t="s">
        <v>60</v>
      </c>
      <c r="B102" s="19">
        <v>416.66666666666669</v>
      </c>
      <c r="C102" s="19">
        <v>416.66666666666669</v>
      </c>
      <c r="D102" s="19">
        <v>416.66666666666669</v>
      </c>
      <c r="E102" s="19">
        <v>416.66666666666669</v>
      </c>
      <c r="F102" s="19">
        <v>416.66666666666669</v>
      </c>
      <c r="G102" s="19">
        <v>416.66666666666669</v>
      </c>
      <c r="H102" s="19">
        <v>416.66666666666669</v>
      </c>
      <c r="I102" s="19">
        <v>416.66666666666669</v>
      </c>
      <c r="J102" s="19">
        <v>416.66666666666669</v>
      </c>
      <c r="K102" s="19">
        <v>416.66666666666669</v>
      </c>
      <c r="L102" s="19">
        <v>416.66666666666669</v>
      </c>
      <c r="M102" s="19">
        <v>416.66666666666669</v>
      </c>
      <c r="N102" s="19">
        <f t="shared" si="25"/>
        <v>5000</v>
      </c>
    </row>
    <row r="103" spans="1:14" s="2" customFormat="1" x14ac:dyDescent="0.2">
      <c r="A103" s="17" t="s">
        <v>61</v>
      </c>
      <c r="B103" s="19">
        <v>187.5</v>
      </c>
      <c r="C103" s="19">
        <v>187.5</v>
      </c>
      <c r="D103" s="19">
        <v>187.5</v>
      </c>
      <c r="E103" s="19">
        <v>187.5</v>
      </c>
      <c r="F103" s="19">
        <v>187.5</v>
      </c>
      <c r="G103" s="19">
        <v>187.5</v>
      </c>
      <c r="H103" s="19">
        <v>187.5</v>
      </c>
      <c r="I103" s="19">
        <v>187.5</v>
      </c>
      <c r="J103" s="19">
        <v>187.5</v>
      </c>
      <c r="K103" s="19">
        <v>187.5</v>
      </c>
      <c r="L103" s="19">
        <v>187.5</v>
      </c>
      <c r="M103" s="19">
        <v>187.5</v>
      </c>
      <c r="N103" s="19">
        <f t="shared" si="25"/>
        <v>2250</v>
      </c>
    </row>
    <row r="104" spans="1:14" s="2" customFormat="1" x14ac:dyDescent="0.2">
      <c r="A104" s="17" t="s">
        <v>62</v>
      </c>
      <c r="B104" s="19">
        <v>708.33333333333337</v>
      </c>
      <c r="C104" s="19">
        <v>708.33333333333337</v>
      </c>
      <c r="D104" s="19">
        <v>708.33333333333337</v>
      </c>
      <c r="E104" s="19">
        <v>708.33333333333337</v>
      </c>
      <c r="F104" s="19">
        <v>708.33333333333337</v>
      </c>
      <c r="G104" s="19">
        <v>708.33333333333337</v>
      </c>
      <c r="H104" s="19">
        <v>708.33333333333337</v>
      </c>
      <c r="I104" s="19">
        <v>708.33333333333337</v>
      </c>
      <c r="J104" s="19">
        <v>708.33333333333337</v>
      </c>
      <c r="K104" s="19">
        <v>708.33333333333337</v>
      </c>
      <c r="L104" s="19">
        <v>708.33333333333337</v>
      </c>
      <c r="M104" s="19">
        <v>708.33333333333337</v>
      </c>
      <c r="N104" s="19">
        <f t="shared" si="25"/>
        <v>8499.9999999999982</v>
      </c>
    </row>
    <row r="105" spans="1:14" s="2" customFormat="1" x14ac:dyDescent="0.2">
      <c r="A105" s="17" t="s">
        <v>63</v>
      </c>
      <c r="B105" s="19">
        <v>1333.3333333333333</v>
      </c>
      <c r="C105" s="19">
        <v>1333.3333333333333</v>
      </c>
      <c r="D105" s="19">
        <v>1333.3333333333333</v>
      </c>
      <c r="E105" s="19">
        <v>1333.3333333333333</v>
      </c>
      <c r="F105" s="19">
        <v>1333.3333333333333</v>
      </c>
      <c r="G105" s="19">
        <v>1333.3333333333333</v>
      </c>
      <c r="H105" s="19">
        <v>1333.3333333333333</v>
      </c>
      <c r="I105" s="19">
        <v>1333.3333333333333</v>
      </c>
      <c r="J105" s="19">
        <v>1333.3333333333333</v>
      </c>
      <c r="K105" s="19">
        <v>1333.3333333333333</v>
      </c>
      <c r="L105" s="19">
        <v>1333.3333333333333</v>
      </c>
      <c r="M105" s="19">
        <v>1333.3333333333333</v>
      </c>
      <c r="N105" s="19">
        <f t="shared" si="25"/>
        <v>16000.000000000002</v>
      </c>
    </row>
    <row r="106" spans="1:14" s="2" customFormat="1" x14ac:dyDescent="0.2">
      <c r="A106" s="17" t="s">
        <v>64</v>
      </c>
      <c r="B106" s="19">
        <v>208.33333333333334</v>
      </c>
      <c r="C106" s="19">
        <v>208.33333333333334</v>
      </c>
      <c r="D106" s="19">
        <v>208.33333333333334</v>
      </c>
      <c r="E106" s="19">
        <v>208.33333333333334</v>
      </c>
      <c r="F106" s="19">
        <v>208.33333333333334</v>
      </c>
      <c r="G106" s="19">
        <v>208.33333333333334</v>
      </c>
      <c r="H106" s="19">
        <v>208.33333333333334</v>
      </c>
      <c r="I106" s="19">
        <v>208.33333333333334</v>
      </c>
      <c r="J106" s="19">
        <v>208.33333333333334</v>
      </c>
      <c r="K106" s="19">
        <v>208.33333333333334</v>
      </c>
      <c r="L106" s="19">
        <v>208.33333333333334</v>
      </c>
      <c r="M106" s="19">
        <v>208.33333333333334</v>
      </c>
      <c r="N106" s="19">
        <f t="shared" si="25"/>
        <v>2500</v>
      </c>
    </row>
    <row r="107" spans="1:14" s="2" customFormat="1" x14ac:dyDescent="0.2">
      <c r="A107" s="17" t="s">
        <v>65</v>
      </c>
      <c r="B107" s="19">
        <v>416.66666666666669</v>
      </c>
      <c r="C107" s="19">
        <v>416.66666666666669</v>
      </c>
      <c r="D107" s="19">
        <v>416.66666666666669</v>
      </c>
      <c r="E107" s="19">
        <v>416.66666666666669</v>
      </c>
      <c r="F107" s="19">
        <v>416.66666666666669</v>
      </c>
      <c r="G107" s="19">
        <v>416.66666666666669</v>
      </c>
      <c r="H107" s="19">
        <v>416.66666666666669</v>
      </c>
      <c r="I107" s="19">
        <v>416.66666666666669</v>
      </c>
      <c r="J107" s="19">
        <v>416.66666666666669</v>
      </c>
      <c r="K107" s="19">
        <v>416.66666666666669</v>
      </c>
      <c r="L107" s="19">
        <v>416.66666666666669</v>
      </c>
      <c r="M107" s="19">
        <v>416.66666666666669</v>
      </c>
      <c r="N107" s="19">
        <f t="shared" si="25"/>
        <v>5000</v>
      </c>
    </row>
    <row r="108" spans="1:14" s="2" customFormat="1" x14ac:dyDescent="0.2">
      <c r="A108" s="17" t="s">
        <v>66</v>
      </c>
      <c r="B108" s="19">
        <v>500</v>
      </c>
      <c r="C108" s="19">
        <v>500</v>
      </c>
      <c r="D108" s="19">
        <v>500</v>
      </c>
      <c r="E108" s="19">
        <v>500</v>
      </c>
      <c r="F108" s="19">
        <v>500</v>
      </c>
      <c r="G108" s="19">
        <v>500</v>
      </c>
      <c r="H108" s="19">
        <v>500</v>
      </c>
      <c r="I108" s="19">
        <v>500</v>
      </c>
      <c r="J108" s="19">
        <v>500</v>
      </c>
      <c r="K108" s="19">
        <v>500</v>
      </c>
      <c r="L108" s="19">
        <v>500</v>
      </c>
      <c r="M108" s="19">
        <v>500</v>
      </c>
      <c r="N108" s="19">
        <f t="shared" si="25"/>
        <v>6000</v>
      </c>
    </row>
    <row r="109" spans="1:14" s="2" customFormat="1" x14ac:dyDescent="0.2">
      <c r="A109" s="17" t="s">
        <v>67</v>
      </c>
      <c r="B109" s="19"/>
      <c r="C109" s="19"/>
      <c r="D109" s="19"/>
      <c r="E109" s="19">
        <v>2000</v>
      </c>
      <c r="F109" s="19">
        <v>8000</v>
      </c>
      <c r="G109" s="19"/>
      <c r="H109" s="19"/>
      <c r="I109" s="19"/>
      <c r="J109" s="19"/>
      <c r="K109" s="19"/>
      <c r="L109" s="19"/>
      <c r="M109" s="19"/>
      <c r="N109" s="19">
        <f t="shared" si="25"/>
        <v>10000</v>
      </c>
    </row>
    <row r="110" spans="1:14" s="2" customFormat="1" x14ac:dyDescent="0.2">
      <c r="A110" s="17" t="s">
        <v>68</v>
      </c>
      <c r="B110" s="19">
        <v>166.66666666666666</v>
      </c>
      <c r="C110" s="19">
        <v>166.66666666666666</v>
      </c>
      <c r="D110" s="19">
        <v>166.66666666666666</v>
      </c>
      <c r="E110" s="19">
        <v>166.66666666666666</v>
      </c>
      <c r="F110" s="19">
        <v>166.66666666666666</v>
      </c>
      <c r="G110" s="19">
        <v>166.66666666666666</v>
      </c>
      <c r="H110" s="19">
        <v>166.66666666666666</v>
      </c>
      <c r="I110" s="19">
        <v>166.66666666666666</v>
      </c>
      <c r="J110" s="19">
        <v>166.66666666666666</v>
      </c>
      <c r="K110" s="19">
        <v>166.66666666666666</v>
      </c>
      <c r="L110" s="19">
        <v>166.66666666666666</v>
      </c>
      <c r="M110" s="19">
        <v>166.66666666666666</v>
      </c>
      <c r="N110" s="19">
        <f t="shared" si="25"/>
        <v>2000.0000000000002</v>
      </c>
    </row>
    <row r="111" spans="1:14" s="2" customFormat="1" x14ac:dyDescent="0.2">
      <c r="A111" s="17" t="s">
        <v>69</v>
      </c>
      <c r="B111" s="19">
        <v>300</v>
      </c>
      <c r="C111" s="19">
        <v>300</v>
      </c>
      <c r="D111" s="19">
        <v>300</v>
      </c>
      <c r="E111" s="19">
        <v>3500</v>
      </c>
      <c r="F111" s="19">
        <v>300</v>
      </c>
      <c r="G111" s="19">
        <v>300</v>
      </c>
      <c r="H111" s="19">
        <v>300</v>
      </c>
      <c r="I111" s="19">
        <v>300</v>
      </c>
      <c r="J111" s="19">
        <v>300</v>
      </c>
      <c r="K111" s="19">
        <v>300</v>
      </c>
      <c r="L111" s="19">
        <v>2500</v>
      </c>
      <c r="M111" s="19">
        <v>300</v>
      </c>
      <c r="N111" s="19">
        <f t="shared" si="25"/>
        <v>9000</v>
      </c>
    </row>
    <row r="112" spans="1:14" s="2" customFormat="1" x14ac:dyDescent="0.2">
      <c r="A112" s="17" t="s">
        <v>70</v>
      </c>
      <c r="B112" s="19">
        <v>187.5</v>
      </c>
      <c r="C112" s="19">
        <v>187.5</v>
      </c>
      <c r="D112" s="19">
        <v>187.5</v>
      </c>
      <c r="E112" s="19">
        <v>187.5</v>
      </c>
      <c r="F112" s="19">
        <v>187.5</v>
      </c>
      <c r="G112" s="19">
        <v>187.5</v>
      </c>
      <c r="H112" s="19">
        <v>187.5</v>
      </c>
      <c r="I112" s="19">
        <v>187.5</v>
      </c>
      <c r="J112" s="19">
        <v>187.5</v>
      </c>
      <c r="K112" s="19">
        <v>187.5</v>
      </c>
      <c r="L112" s="19">
        <v>187.5</v>
      </c>
      <c r="M112" s="19">
        <v>187.5</v>
      </c>
      <c r="N112" s="19">
        <f t="shared" si="25"/>
        <v>2250</v>
      </c>
    </row>
    <row r="113" spans="1:14" s="2" customFormat="1" x14ac:dyDescent="0.2">
      <c r="A113" s="17" t="s">
        <v>71</v>
      </c>
      <c r="B113" s="19">
        <v>250</v>
      </c>
      <c r="C113" s="19">
        <v>250</v>
      </c>
      <c r="D113" s="19">
        <v>250</v>
      </c>
      <c r="E113" s="19">
        <v>250</v>
      </c>
      <c r="F113" s="19">
        <v>250</v>
      </c>
      <c r="G113" s="19">
        <v>250</v>
      </c>
      <c r="H113" s="19">
        <v>250</v>
      </c>
      <c r="I113" s="19">
        <v>250</v>
      </c>
      <c r="J113" s="19">
        <v>250</v>
      </c>
      <c r="K113" s="19">
        <v>250</v>
      </c>
      <c r="L113" s="19">
        <v>250</v>
      </c>
      <c r="M113" s="19">
        <v>250</v>
      </c>
      <c r="N113" s="19">
        <f t="shared" si="25"/>
        <v>3000</v>
      </c>
    </row>
    <row r="114" spans="1:14" s="2" customFormat="1" x14ac:dyDescent="0.2">
      <c r="A114" s="17" t="s">
        <v>72</v>
      </c>
      <c r="B114" s="19">
        <v>8400</v>
      </c>
      <c r="C114" s="19">
        <v>8400</v>
      </c>
      <c r="D114" s="19">
        <v>8400</v>
      </c>
      <c r="E114" s="19">
        <v>8400</v>
      </c>
      <c r="F114" s="19">
        <v>8400</v>
      </c>
      <c r="G114" s="19">
        <v>8400</v>
      </c>
      <c r="H114" s="19">
        <v>8400</v>
      </c>
      <c r="I114" s="19">
        <v>8400</v>
      </c>
      <c r="J114" s="19">
        <v>8400</v>
      </c>
      <c r="K114" s="19">
        <v>8400</v>
      </c>
      <c r="L114" s="19">
        <v>18400</v>
      </c>
      <c r="M114" s="19">
        <v>8400</v>
      </c>
      <c r="N114" s="19">
        <f t="shared" si="25"/>
        <v>110800</v>
      </c>
    </row>
    <row r="115" spans="1:14" s="2" customFormat="1" x14ac:dyDescent="0.2">
      <c r="A115" s="17" t="s">
        <v>73</v>
      </c>
      <c r="B115" s="19">
        <v>12500</v>
      </c>
      <c r="C115" s="19">
        <v>12500</v>
      </c>
      <c r="D115" s="19">
        <v>12500</v>
      </c>
      <c r="E115" s="19">
        <v>12500</v>
      </c>
      <c r="F115" s="19">
        <v>12500</v>
      </c>
      <c r="G115" s="19">
        <v>12500</v>
      </c>
      <c r="H115" s="19">
        <v>12500</v>
      </c>
      <c r="I115" s="19">
        <v>12500</v>
      </c>
      <c r="J115" s="19">
        <v>12500</v>
      </c>
      <c r="K115" s="19">
        <v>12500</v>
      </c>
      <c r="L115" s="19">
        <v>12500</v>
      </c>
      <c r="M115" s="19">
        <v>12500</v>
      </c>
      <c r="N115" s="19">
        <f t="shared" si="25"/>
        <v>150000</v>
      </c>
    </row>
    <row r="116" spans="1:14" s="2" customFormat="1" x14ac:dyDescent="0.2">
      <c r="A116" s="17" t="s">
        <v>74</v>
      </c>
      <c r="B116" s="19">
        <v>1416.6666666666667</v>
      </c>
      <c r="C116" s="19">
        <v>1416.6666666666667</v>
      </c>
      <c r="D116" s="19">
        <v>1416.6666666666667</v>
      </c>
      <c r="E116" s="19">
        <v>1416.6666666666667</v>
      </c>
      <c r="F116" s="19">
        <v>1416.6666666666667</v>
      </c>
      <c r="G116" s="19">
        <v>1416.6666666666667</v>
      </c>
      <c r="H116" s="19">
        <v>1416.6666666666667</v>
      </c>
      <c r="I116" s="19">
        <v>1416.6666666666667</v>
      </c>
      <c r="J116" s="19">
        <v>1416.6666666666667</v>
      </c>
      <c r="K116" s="19">
        <v>1416.6666666666667</v>
      </c>
      <c r="L116" s="19">
        <v>1416.6666666666667</v>
      </c>
      <c r="M116" s="19">
        <v>1416.6666666666667</v>
      </c>
      <c r="N116" s="19">
        <f t="shared" si="25"/>
        <v>16999.999999999996</v>
      </c>
    </row>
    <row r="117" spans="1:14" s="2" customFormat="1" x14ac:dyDescent="0.2">
      <c r="A117" s="17" t="s">
        <v>75</v>
      </c>
      <c r="B117" s="19">
        <v>291.66666666666669</v>
      </c>
      <c r="C117" s="19">
        <v>291.66666666666669</v>
      </c>
      <c r="D117" s="19">
        <v>291.66666666666669</v>
      </c>
      <c r="E117" s="19">
        <v>291.66666666666669</v>
      </c>
      <c r="F117" s="19">
        <v>291.66666666666669</v>
      </c>
      <c r="G117" s="19">
        <v>291.66666666666669</v>
      </c>
      <c r="H117" s="19">
        <v>291.66666666666669</v>
      </c>
      <c r="I117" s="19">
        <v>291.66666666666669</v>
      </c>
      <c r="J117" s="19">
        <v>291.66666666666669</v>
      </c>
      <c r="K117" s="19">
        <v>291.66666666666669</v>
      </c>
      <c r="L117" s="19">
        <v>291.66666666666669</v>
      </c>
      <c r="M117" s="19">
        <v>291.66666666666669</v>
      </c>
      <c r="N117" s="19">
        <f t="shared" si="25"/>
        <v>3499.9999999999995</v>
      </c>
    </row>
    <row r="118" spans="1:14" s="2" customFormat="1" x14ac:dyDescent="0.2">
      <c r="A118" s="17" t="s">
        <v>76</v>
      </c>
      <c r="B118" s="19"/>
      <c r="C118" s="19"/>
      <c r="D118" s="19"/>
      <c r="E118" s="19">
        <v>2500</v>
      </c>
      <c r="F118" s="19"/>
      <c r="G118" s="19"/>
      <c r="H118" s="19"/>
      <c r="I118" s="19"/>
      <c r="J118" s="19"/>
      <c r="K118" s="19"/>
      <c r="L118" s="19"/>
      <c r="M118" s="19"/>
      <c r="N118" s="19">
        <f t="shared" si="25"/>
        <v>2500</v>
      </c>
    </row>
    <row r="119" spans="1:14" s="2" customFormat="1" ht="13.5" thickBot="1" x14ac:dyDescent="0.25">
      <c r="A119" s="17" t="s">
        <v>77</v>
      </c>
      <c r="B119" s="19">
        <v>708.33333333333337</v>
      </c>
      <c r="C119" s="19">
        <v>708.33333333333337</v>
      </c>
      <c r="D119" s="19">
        <v>708.33333333333337</v>
      </c>
      <c r="E119" s="19">
        <v>708.33333333333337</v>
      </c>
      <c r="F119" s="19">
        <v>708.33333333333337</v>
      </c>
      <c r="G119" s="19">
        <v>708.33333333333337</v>
      </c>
      <c r="H119" s="19">
        <v>708.33333333333337</v>
      </c>
      <c r="I119" s="19">
        <v>708.33333333333337</v>
      </c>
      <c r="J119" s="19">
        <v>708.33333333333337</v>
      </c>
      <c r="K119" s="19">
        <v>708.33333333333337</v>
      </c>
      <c r="L119" s="19">
        <v>708.33333333333337</v>
      </c>
      <c r="M119" s="19">
        <v>708.33333333333337</v>
      </c>
      <c r="N119" s="19">
        <f t="shared" si="25"/>
        <v>8499.9999999999982</v>
      </c>
    </row>
    <row r="120" spans="1:14" s="2" customFormat="1" ht="13.5" thickBot="1" x14ac:dyDescent="0.25">
      <c r="A120" s="11" t="s">
        <v>100</v>
      </c>
      <c r="B120" s="12">
        <v>35925</v>
      </c>
      <c r="C120" s="12">
        <v>34925</v>
      </c>
      <c r="D120" s="12">
        <v>34925</v>
      </c>
      <c r="E120" s="12">
        <v>42625</v>
      </c>
      <c r="F120" s="12">
        <v>48925</v>
      </c>
      <c r="G120" s="12">
        <v>34925</v>
      </c>
      <c r="H120" s="12">
        <v>34925</v>
      </c>
      <c r="I120" s="12">
        <v>34925</v>
      </c>
      <c r="J120" s="12">
        <v>34925</v>
      </c>
      <c r="K120" s="12">
        <v>34925</v>
      </c>
      <c r="L120" s="12">
        <v>37125</v>
      </c>
      <c r="M120" s="12">
        <v>34925</v>
      </c>
      <c r="N120" s="12">
        <f>SUM(N97:N119)</f>
        <v>444000</v>
      </c>
    </row>
    <row r="121" spans="1:14" s="2" customFormat="1" x14ac:dyDescent="0.2">
      <c r="A121" s="17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s="2" customFormat="1" x14ac:dyDescent="0.2">
      <c r="A122" s="17" t="s">
        <v>78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s="2" customFormat="1" x14ac:dyDescent="0.2">
      <c r="A123" s="17" t="s">
        <v>79</v>
      </c>
      <c r="B123" s="19">
        <v>479.16666666666669</v>
      </c>
      <c r="C123" s="19">
        <v>479.16666666666669</v>
      </c>
      <c r="D123" s="19">
        <v>479.16666666666669</v>
      </c>
      <c r="E123" s="19">
        <v>479.16666666666669</v>
      </c>
      <c r="F123" s="19">
        <v>479.16666666666669</v>
      </c>
      <c r="G123" s="19">
        <v>479.16666666666669</v>
      </c>
      <c r="H123" s="19">
        <v>479.16666666666669</v>
      </c>
      <c r="I123" s="19">
        <v>479.16666666666669</v>
      </c>
      <c r="J123" s="19">
        <v>479.16666666666669</v>
      </c>
      <c r="K123" s="19">
        <v>479.16666666666669</v>
      </c>
      <c r="L123" s="19">
        <v>479.16666666666669</v>
      </c>
      <c r="M123" s="19">
        <v>479.16666666666669</v>
      </c>
      <c r="N123" s="19">
        <f t="shared" ref="N123:N127" si="26">SUM(B123:M123)</f>
        <v>5750.0000000000009</v>
      </c>
    </row>
    <row r="124" spans="1:14" s="2" customFormat="1" x14ac:dyDescent="0.2">
      <c r="A124" s="17" t="s">
        <v>80</v>
      </c>
      <c r="B124" s="19">
        <v>416.66666666666669</v>
      </c>
      <c r="C124" s="19">
        <v>416.66666666666669</v>
      </c>
      <c r="D124" s="19">
        <v>416.66666666666669</v>
      </c>
      <c r="E124" s="19">
        <v>416.66666666666669</v>
      </c>
      <c r="F124" s="19">
        <v>416.66666666666669</v>
      </c>
      <c r="G124" s="19">
        <v>416.66666666666669</v>
      </c>
      <c r="H124" s="19">
        <v>416.66666666666669</v>
      </c>
      <c r="I124" s="19">
        <v>416.66666666666669</v>
      </c>
      <c r="J124" s="19">
        <v>416.66666666666669</v>
      </c>
      <c r="K124" s="19">
        <v>416.66666666666669</v>
      </c>
      <c r="L124" s="19">
        <v>416.66666666666669</v>
      </c>
      <c r="M124" s="19">
        <v>416.66666666666669</v>
      </c>
      <c r="N124" s="19">
        <f t="shared" si="26"/>
        <v>5000</v>
      </c>
    </row>
    <row r="125" spans="1:14" s="2" customFormat="1" x14ac:dyDescent="0.2">
      <c r="A125" s="17" t="s">
        <v>81</v>
      </c>
      <c r="B125" s="19">
        <v>666.66666666666663</v>
      </c>
      <c r="C125" s="19">
        <v>666.66666666666663</v>
      </c>
      <c r="D125" s="19">
        <v>666.66666666666663</v>
      </c>
      <c r="E125" s="19">
        <v>666.66666666666663</v>
      </c>
      <c r="F125" s="19">
        <v>666.66666666666663</v>
      </c>
      <c r="G125" s="19">
        <v>666.66666666666663</v>
      </c>
      <c r="H125" s="19">
        <v>666.66666666666663</v>
      </c>
      <c r="I125" s="19">
        <v>666.66666666666663</v>
      </c>
      <c r="J125" s="19">
        <v>666.66666666666663</v>
      </c>
      <c r="K125" s="19">
        <v>666.66666666666663</v>
      </c>
      <c r="L125" s="19">
        <v>666.66666666666663</v>
      </c>
      <c r="M125" s="19">
        <v>666.66666666666663</v>
      </c>
      <c r="N125" s="19">
        <f t="shared" si="26"/>
        <v>8000.0000000000009</v>
      </c>
    </row>
    <row r="126" spans="1:14" s="2" customFormat="1" x14ac:dyDescent="0.2">
      <c r="A126" s="17" t="s">
        <v>82</v>
      </c>
      <c r="B126" s="19">
        <v>125</v>
      </c>
      <c r="C126" s="19">
        <v>125</v>
      </c>
      <c r="D126" s="19">
        <v>125</v>
      </c>
      <c r="E126" s="19">
        <v>125</v>
      </c>
      <c r="F126" s="19">
        <v>125</v>
      </c>
      <c r="G126" s="19">
        <v>125</v>
      </c>
      <c r="H126" s="19">
        <v>125</v>
      </c>
      <c r="I126" s="19">
        <v>125</v>
      </c>
      <c r="J126" s="19">
        <v>125</v>
      </c>
      <c r="K126" s="19">
        <v>125</v>
      </c>
      <c r="L126" s="19">
        <v>125</v>
      </c>
      <c r="M126" s="19">
        <v>125</v>
      </c>
      <c r="N126" s="19">
        <f t="shared" si="26"/>
        <v>1500</v>
      </c>
    </row>
    <row r="127" spans="1:14" s="2" customFormat="1" ht="14.25" customHeight="1" thickBot="1" x14ac:dyDescent="0.25">
      <c r="A127" s="17" t="s">
        <v>83</v>
      </c>
      <c r="B127" s="19">
        <v>41.666666666666664</v>
      </c>
      <c r="C127" s="19">
        <v>41.666666666666664</v>
      </c>
      <c r="D127" s="19">
        <v>41.666666666666664</v>
      </c>
      <c r="E127" s="19">
        <v>41.666666666666664</v>
      </c>
      <c r="F127" s="19">
        <v>41.666666666666664</v>
      </c>
      <c r="G127" s="19">
        <v>41.666666666666664</v>
      </c>
      <c r="H127" s="19">
        <v>41.666666666666664</v>
      </c>
      <c r="I127" s="19">
        <v>41.666666666666664</v>
      </c>
      <c r="J127" s="19">
        <v>41.666666666666664</v>
      </c>
      <c r="K127" s="19">
        <v>41.666666666666664</v>
      </c>
      <c r="L127" s="19">
        <v>41.666666666666664</v>
      </c>
      <c r="M127" s="19">
        <v>41.666666666666664</v>
      </c>
      <c r="N127" s="19">
        <f t="shared" si="26"/>
        <v>500.00000000000006</v>
      </c>
    </row>
    <row r="128" spans="1:14" s="2" customFormat="1" ht="13.5" thickBot="1" x14ac:dyDescent="0.25">
      <c r="A128" s="11" t="s">
        <v>101</v>
      </c>
      <c r="B128" s="12">
        <f t="shared" ref="B128:N128" si="27">SUM(B123:B127)</f>
        <v>1729.1666666666667</v>
      </c>
      <c r="C128" s="12">
        <f t="shared" si="27"/>
        <v>1729.1666666666667</v>
      </c>
      <c r="D128" s="12">
        <f t="shared" si="27"/>
        <v>1729.1666666666667</v>
      </c>
      <c r="E128" s="12">
        <f t="shared" si="27"/>
        <v>1729.1666666666667</v>
      </c>
      <c r="F128" s="12">
        <f t="shared" si="27"/>
        <v>1729.1666666666667</v>
      </c>
      <c r="G128" s="12">
        <f t="shared" si="27"/>
        <v>1729.1666666666667</v>
      </c>
      <c r="H128" s="12">
        <f t="shared" si="27"/>
        <v>1729.1666666666667</v>
      </c>
      <c r="I128" s="12">
        <f t="shared" si="27"/>
        <v>1729.1666666666667</v>
      </c>
      <c r="J128" s="12">
        <f t="shared" si="27"/>
        <v>1729.1666666666667</v>
      </c>
      <c r="K128" s="12">
        <f t="shared" si="27"/>
        <v>1729.1666666666667</v>
      </c>
      <c r="L128" s="12">
        <f t="shared" si="27"/>
        <v>1729.1666666666667</v>
      </c>
      <c r="M128" s="12">
        <f t="shared" si="27"/>
        <v>1729.1666666666667</v>
      </c>
      <c r="N128" s="12">
        <f t="shared" si="27"/>
        <v>20750</v>
      </c>
    </row>
    <row r="129" spans="1:14" s="2" customFormat="1" x14ac:dyDescent="0.2">
      <c r="A129" s="17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s="2" customFormat="1" x14ac:dyDescent="0.2">
      <c r="A130" s="17" t="s">
        <v>84</v>
      </c>
      <c r="B130" s="19">
        <v>116.66666666666667</v>
      </c>
      <c r="C130" s="19">
        <v>116.66666666666667</v>
      </c>
      <c r="D130" s="19">
        <v>116.66666666666667</v>
      </c>
      <c r="E130" s="19">
        <v>116.66666666666667</v>
      </c>
      <c r="F130" s="19">
        <v>116.66666666666667</v>
      </c>
      <c r="G130" s="19">
        <v>116.66666666666667</v>
      </c>
      <c r="H130" s="19">
        <v>116.66666666666667</v>
      </c>
      <c r="I130" s="19">
        <v>116.66666666666667</v>
      </c>
      <c r="J130" s="19">
        <v>116.66666666666667</v>
      </c>
      <c r="K130" s="19">
        <v>116.66666666666667</v>
      </c>
      <c r="L130" s="19">
        <v>116.66666666666667</v>
      </c>
      <c r="M130" s="19">
        <v>116.66666666666667</v>
      </c>
      <c r="N130" s="19">
        <f t="shared" ref="N130:N131" si="28">SUM(B130:M130)</f>
        <v>1400.0000000000002</v>
      </c>
    </row>
    <row r="131" spans="1:14" s="2" customFormat="1" ht="13.5" thickBot="1" x14ac:dyDescent="0.25">
      <c r="A131" s="17" t="s">
        <v>85</v>
      </c>
      <c r="B131" s="19">
        <v>62.5</v>
      </c>
      <c r="C131" s="19">
        <v>62.5</v>
      </c>
      <c r="D131" s="19">
        <v>62.5</v>
      </c>
      <c r="E131" s="19">
        <v>62.5</v>
      </c>
      <c r="F131" s="19">
        <v>62.5</v>
      </c>
      <c r="G131" s="19">
        <v>62.5</v>
      </c>
      <c r="H131" s="19">
        <v>62.5</v>
      </c>
      <c r="I131" s="19">
        <v>62.5</v>
      </c>
      <c r="J131" s="19">
        <v>62.5</v>
      </c>
      <c r="K131" s="19">
        <v>62.5</v>
      </c>
      <c r="L131" s="19">
        <v>62.5</v>
      </c>
      <c r="M131" s="19">
        <v>62.5</v>
      </c>
      <c r="N131" s="19">
        <f t="shared" si="28"/>
        <v>750</v>
      </c>
    </row>
    <row r="132" spans="1:14" s="2" customFormat="1" ht="13.5" thickBot="1" x14ac:dyDescent="0.25">
      <c r="A132" s="21" t="s">
        <v>102</v>
      </c>
      <c r="B132" s="22">
        <f>SUM(B130:B131)</f>
        <v>179.16666666666669</v>
      </c>
      <c r="C132" s="22">
        <f t="shared" ref="C132:M132" si="29">SUM(C130:C131)</f>
        <v>179.16666666666669</v>
      </c>
      <c r="D132" s="22">
        <f t="shared" si="29"/>
        <v>179.16666666666669</v>
      </c>
      <c r="E132" s="22">
        <f t="shared" si="29"/>
        <v>179.16666666666669</v>
      </c>
      <c r="F132" s="22">
        <f t="shared" si="29"/>
        <v>179.16666666666669</v>
      </c>
      <c r="G132" s="22">
        <f t="shared" si="29"/>
        <v>179.16666666666669</v>
      </c>
      <c r="H132" s="22">
        <f t="shared" si="29"/>
        <v>179.16666666666669</v>
      </c>
      <c r="I132" s="22">
        <f t="shared" si="29"/>
        <v>179.16666666666669</v>
      </c>
      <c r="J132" s="22">
        <f t="shared" si="29"/>
        <v>179.16666666666669</v>
      </c>
      <c r="K132" s="22">
        <f t="shared" si="29"/>
        <v>179.16666666666669</v>
      </c>
      <c r="L132" s="22">
        <f t="shared" si="29"/>
        <v>179.16666666666669</v>
      </c>
      <c r="M132" s="22">
        <f t="shared" si="29"/>
        <v>179.16666666666669</v>
      </c>
      <c r="N132" s="22">
        <f t="shared" ref="N132" si="30">SUM(N130:N131)</f>
        <v>2150</v>
      </c>
    </row>
    <row r="133" spans="1:14" s="2" customFormat="1" ht="13.5" thickBot="1" x14ac:dyDescent="0.25">
      <c r="A133" s="23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1:14" s="5" customFormat="1" ht="13.5" thickBot="1" x14ac:dyDescent="0.25">
      <c r="A134" s="21" t="s">
        <v>103</v>
      </c>
      <c r="B134" s="22">
        <f t="shared" ref="B134:N134" si="31">+B63+B71+B73+B85+B87+B93+B120+B128+B132+B95+B91</f>
        <v>114978.83333333336</v>
      </c>
      <c r="C134" s="22">
        <f t="shared" si="31"/>
        <v>91478.833333333358</v>
      </c>
      <c r="D134" s="22">
        <f t="shared" si="31"/>
        <v>91678.833333333358</v>
      </c>
      <c r="E134" s="22">
        <f t="shared" si="31"/>
        <v>106678.83333333336</v>
      </c>
      <c r="F134" s="22">
        <f t="shared" si="31"/>
        <v>144228.83333333331</v>
      </c>
      <c r="G134" s="22">
        <f t="shared" si="31"/>
        <v>91278.833333333358</v>
      </c>
      <c r="H134" s="22">
        <f t="shared" si="31"/>
        <v>104978.83333333336</v>
      </c>
      <c r="I134" s="22">
        <f t="shared" si="31"/>
        <v>98178.833333333358</v>
      </c>
      <c r="J134" s="22">
        <f t="shared" si="31"/>
        <v>98178.833333333358</v>
      </c>
      <c r="K134" s="22">
        <f t="shared" si="31"/>
        <v>107278.83333333336</v>
      </c>
      <c r="L134" s="22">
        <f t="shared" si="31"/>
        <v>117678.83333333336</v>
      </c>
      <c r="M134" s="22">
        <f t="shared" si="31"/>
        <v>93482.833333333358</v>
      </c>
      <c r="N134" s="22">
        <f t="shared" si="31"/>
        <v>1260100</v>
      </c>
    </row>
    <row r="135" spans="1:14" s="5" customFormat="1" ht="13.5" thickBot="1" x14ac:dyDescent="0.25">
      <c r="A135" s="23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s="5" customFormat="1" ht="13.5" thickBot="1" x14ac:dyDescent="0.25">
      <c r="A136" s="21" t="s">
        <v>104</v>
      </c>
      <c r="B136" s="22">
        <v>189212.49999999997</v>
      </c>
      <c r="C136" s="22">
        <v>-51287.500000000007</v>
      </c>
      <c r="D136" s="22">
        <v>4012.4999999999854</v>
      </c>
      <c r="E136" s="22">
        <v>17162.499999999985</v>
      </c>
      <c r="F136" s="22">
        <v>55969.499999999971</v>
      </c>
      <c r="G136" s="22">
        <v>-4587.5000000000146</v>
      </c>
      <c r="H136" s="22">
        <v>-12787.500000000015</v>
      </c>
      <c r="I136" s="22">
        <v>-5487.5</v>
      </c>
      <c r="J136" s="22">
        <v>-1487.5</v>
      </c>
      <c r="K136" s="22">
        <v>9912.4999999999854</v>
      </c>
      <c r="L136" s="22">
        <v>-79487.500000000015</v>
      </c>
      <c r="M136" s="22">
        <v>7712.5</v>
      </c>
      <c r="N136" s="22">
        <f>N50-N134</f>
        <v>144857</v>
      </c>
    </row>
    <row r="137" spans="1:14" s="2" customForma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s="2" customForma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</sheetData>
  <mergeCells count="3">
    <mergeCell ref="A1:B1"/>
    <mergeCell ref="A2:B2"/>
    <mergeCell ref="A3:B3"/>
  </mergeCells>
  <pageMargins left="0.7" right="0.7" top="0.42" bottom="0.38" header="0.3" footer="0.21"/>
  <pageSetup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FY21 Budget</vt:lpstr>
      <vt:lpstr>'FY21 Budget'!Print_Area</vt:lpstr>
      <vt:lpstr>'FY21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daryl mackin</cp:lastModifiedBy>
  <cp:lastPrinted>2021-12-12T22:26:41Z</cp:lastPrinted>
  <dcterms:created xsi:type="dcterms:W3CDTF">2020-01-21T16:44:29Z</dcterms:created>
  <dcterms:modified xsi:type="dcterms:W3CDTF">2022-03-14T15:05:56Z</dcterms:modified>
</cp:coreProperties>
</file>