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udget\"/>
    </mc:Choice>
  </mc:AlternateContent>
  <xr:revisionPtr revIDLastSave="0" documentId="8_{64FA9BCC-3B87-4878-ADA4-81348C86AAE3}" xr6:coauthVersionLast="47" xr6:coauthVersionMax="47" xr10:uidLastSave="{00000000-0000-0000-0000-000000000000}"/>
  <bookViews>
    <workbookView xWindow="2250" yWindow="2250" windowWidth="14400" windowHeight="10755" xr2:uid="{00000000-000D-0000-FFFF-FFFF00000000}"/>
  </bookViews>
  <sheets>
    <sheet name="2021 Budget" sheetId="1" r:id="rId1"/>
    <sheet name="Sheet 2" sheetId="2" r:id="rId2"/>
    <sheet name="Sheet3" sheetId="3" r:id="rId3"/>
  </sheets>
  <definedNames>
    <definedName name="_xlnm.Print_Area" localSheetId="0">'2021 Budget'!$A$1:$P$79</definedName>
    <definedName name="_xlnm.Print_Titles" localSheetId="0">'2021 Budget'!$1:$2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50" i="1"/>
  <c r="F36" i="1"/>
  <c r="F43" i="1"/>
  <c r="F56" i="1"/>
  <c r="F71" i="1"/>
  <c r="F72" i="1"/>
  <c r="F10" i="1"/>
  <c r="F25" i="1"/>
  <c r="F26" i="1"/>
  <c r="G25" i="1"/>
  <c r="G71" i="1"/>
  <c r="P25" i="1"/>
  <c r="P10" i="1"/>
  <c r="H25" i="1"/>
  <c r="J10" i="1"/>
  <c r="I10" i="1"/>
  <c r="H10" i="1"/>
  <c r="G10" i="1"/>
  <c r="G36" i="1"/>
  <c r="P36" i="1"/>
  <c r="J36" i="1"/>
  <c r="I36" i="1"/>
  <c r="H36" i="1"/>
  <c r="P71" i="1"/>
  <c r="J71" i="1"/>
  <c r="I71" i="1"/>
  <c r="H71" i="1"/>
  <c r="H43" i="1"/>
  <c r="H50" i="1"/>
  <c r="H56" i="1"/>
  <c r="H72" i="1"/>
  <c r="H14" i="1"/>
  <c r="H26" i="1"/>
  <c r="P14" i="1"/>
  <c r="P26" i="1"/>
  <c r="G43" i="1"/>
  <c r="I43" i="1"/>
  <c r="J43" i="1"/>
  <c r="J25" i="1"/>
  <c r="J14" i="1"/>
  <c r="J26" i="1"/>
  <c r="G50" i="1"/>
  <c r="I25" i="1"/>
  <c r="J56" i="1"/>
  <c r="J50" i="1"/>
  <c r="P56" i="1"/>
  <c r="P50" i="1"/>
  <c r="P43" i="1"/>
  <c r="G56" i="1"/>
  <c r="G14" i="1"/>
  <c r="I56" i="1"/>
  <c r="I50" i="1"/>
  <c r="I14" i="1"/>
  <c r="J72" i="1"/>
  <c r="P72" i="1"/>
  <c r="G26" i="1"/>
  <c r="I72" i="1"/>
  <c r="I26" i="1"/>
  <c r="G72" i="1"/>
</calcChain>
</file>

<file path=xl/sharedStrings.xml><?xml version="1.0" encoding="utf-8"?>
<sst xmlns="http://schemas.openxmlformats.org/spreadsheetml/2006/main" count="146" uniqueCount="78">
  <si>
    <t>PENUEL RIDGE 2021 BUDGET</t>
  </si>
  <si>
    <t>INCOME</t>
  </si>
  <si>
    <t>2021 Projected</t>
  </si>
  <si>
    <t>2020 Actual</t>
  </si>
  <si>
    <t>2019 Actual</t>
  </si>
  <si>
    <t>2018 Actual</t>
  </si>
  <si>
    <t>Program</t>
  </si>
  <si>
    <t>Penuel Ridge Sponsored Retreats</t>
  </si>
  <si>
    <t>Small Group Retreats</t>
  </si>
  <si>
    <t>Solidarity Group Retreats</t>
  </si>
  <si>
    <t>Individual Retreats</t>
  </si>
  <si>
    <t>New Programming</t>
  </si>
  <si>
    <t>sub-total</t>
  </si>
  <si>
    <t>Restricted</t>
  </si>
  <si>
    <t>Grants &amp; Corporate Gifts</t>
  </si>
  <si>
    <t>Grants</t>
  </si>
  <si>
    <t>Individuals</t>
  </si>
  <si>
    <t>Unrestricted</t>
  </si>
  <si>
    <t>SBA Loan (EIDL)</t>
  </si>
  <si>
    <t>SBA Loan (PPP 1st Draw)</t>
  </si>
  <si>
    <t>SBA Loan (PPP 2nd Draw)</t>
  </si>
  <si>
    <t>SBA Loan</t>
  </si>
  <si>
    <t xml:space="preserve">Grants </t>
  </si>
  <si>
    <t>Faith Communities</t>
  </si>
  <si>
    <t>Special Gifts</t>
  </si>
  <si>
    <t>Interest Income</t>
  </si>
  <si>
    <t>Sale of Note Cards</t>
  </si>
  <si>
    <t>Total</t>
  </si>
  <si>
    <t>EXPENSE</t>
  </si>
  <si>
    <t>Personnel</t>
  </si>
  <si>
    <t>Staff</t>
  </si>
  <si>
    <t>Mileage Reimbursement</t>
  </si>
  <si>
    <t>FICA</t>
  </si>
  <si>
    <t>Workers Comp.</t>
  </si>
  <si>
    <t>Cont. Serv. Cleaning</t>
  </si>
  <si>
    <t>Bookkeeping ($20 per hour x 100 hours per annum)</t>
  </si>
  <si>
    <t>Bookkeeping</t>
  </si>
  <si>
    <t>Direct Program Expenses</t>
  </si>
  <si>
    <t>Food Supplies</t>
  </si>
  <si>
    <t>Honoraria</t>
  </si>
  <si>
    <t>Retreat Center Supplies</t>
  </si>
  <si>
    <t>Printing-Brochures</t>
  </si>
  <si>
    <t>Equipment/Furnishings</t>
  </si>
  <si>
    <t>Maintenance &amp; Repairs</t>
  </si>
  <si>
    <t>Buildings</t>
  </si>
  <si>
    <t>Equipment</t>
  </si>
  <si>
    <t>Landscaping</t>
  </si>
  <si>
    <t>Landscaping (regular expenses plus one large tree removal $1.1k)</t>
  </si>
  <si>
    <t>Insurance</t>
  </si>
  <si>
    <t>Property Taxes</t>
  </si>
  <si>
    <t>Utilities</t>
  </si>
  <si>
    <t>Telephone</t>
  </si>
  <si>
    <t>Electricity</t>
  </si>
  <si>
    <t>Electricity (assuming full occupancy by 6/21)</t>
  </si>
  <si>
    <t>Water</t>
  </si>
  <si>
    <t>Water (assuming full occupancy by 6/21)</t>
  </si>
  <si>
    <t>Trash Pick-Up</t>
  </si>
  <si>
    <t>Administration</t>
  </si>
  <si>
    <t>Printing-Administration/Other</t>
  </si>
  <si>
    <t>Postage-Administration/Other</t>
  </si>
  <si>
    <t>Office Supplies</t>
  </si>
  <si>
    <t>Staff &amp; Board Events</t>
  </si>
  <si>
    <t>D &amp; O Insurance</t>
  </si>
  <si>
    <t>Volunteer Program</t>
  </si>
  <si>
    <t>Dues &amp; Membership</t>
  </si>
  <si>
    <t>Debt Service on SBA Loan (EIDL)</t>
  </si>
  <si>
    <t>Fees</t>
  </si>
  <si>
    <t>Credit Card Processing</t>
  </si>
  <si>
    <t>Gov't. Filings &amp; Permits</t>
  </si>
  <si>
    <t>Advertising</t>
  </si>
  <si>
    <t>IT ($2k for new website)</t>
  </si>
  <si>
    <t>IT</t>
  </si>
  <si>
    <t>Misc.</t>
  </si>
  <si>
    <t>TOTAL</t>
  </si>
  <si>
    <t>Buildings &amp; Equipment</t>
  </si>
  <si>
    <t>2021 Lightning Strike</t>
  </si>
  <si>
    <t>PENUEL RIDGE 2022 BUDGET (Approved)</t>
  </si>
  <si>
    <t>2022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</si>
</sst>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_([$$-409]* #,##0_);_([$$-409]* \(#,##0\);_([$$-409]* &quot;-&quot;??_);_(@_)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2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6" fontId="0" fillId="0" borderId="0" xfId="0" applyNumberFormat="1"/>
    <xf numFmtId="6" fontId="1" fillId="0" borderId="1" xfId="0" applyNumberFormat="1" applyFont="1" applyBorder="1"/>
    <xf numFmtId="6" fontId="0" fillId="0" borderId="1" xfId="0" applyNumberFormat="1" applyBorder="1"/>
    <xf numFmtId="6" fontId="3" fillId="0" borderId="0" xfId="0" applyNumberFormat="1" applyFont="1"/>
    <xf numFmtId="0" fontId="5" fillId="0" borderId="0" xfId="0" applyFont="1"/>
    <xf numFmtId="0" fontId="6" fillId="0" borderId="0" xfId="0" applyFont="1"/>
    <xf numFmtId="42" fontId="6" fillId="0" borderId="0" xfId="0" applyNumberFormat="1" applyFont="1"/>
    <xf numFmtId="42" fontId="6" fillId="0" borderId="2" xfId="0" applyNumberFormat="1" applyFont="1" applyBorder="1"/>
    <xf numFmtId="0" fontId="7" fillId="0" borderId="0" xfId="0" applyFont="1"/>
    <xf numFmtId="42" fontId="5" fillId="0" borderId="0" xfId="0" applyNumberFormat="1" applyFont="1"/>
    <xf numFmtId="0" fontId="8" fillId="0" borderId="0" xfId="0" applyFont="1"/>
    <xf numFmtId="42" fontId="8" fillId="0" borderId="0" xfId="0" applyNumberFormat="1" applyFont="1"/>
    <xf numFmtId="42" fontId="6" fillId="0" borderId="3" xfId="0" applyNumberFormat="1" applyFont="1" applyBorder="1"/>
    <xf numFmtId="9" fontId="9" fillId="0" borderId="0" xfId="0" applyNumberFormat="1" applyFont="1" applyAlignment="1">
      <alignment horizontal="left"/>
    </xf>
    <xf numFmtId="164" fontId="6" fillId="0" borderId="0" xfId="1" applyNumberFormat="1" applyFont="1"/>
    <xf numFmtId="42" fontId="6" fillId="0" borderId="4" xfId="0" applyNumberFormat="1" applyFont="1" applyBorder="1"/>
    <xf numFmtId="42" fontId="6" fillId="0" borderId="5" xfId="0" applyNumberFormat="1" applyFont="1" applyBorder="1"/>
    <xf numFmtId="42" fontId="5" fillId="0" borderId="4" xfId="0" applyNumberFormat="1" applyFont="1" applyBorder="1"/>
    <xf numFmtId="42" fontId="6" fillId="0" borderId="6" xfId="0" applyNumberFormat="1" applyFont="1" applyBorder="1"/>
    <xf numFmtId="165" fontId="0" fillId="0" borderId="0" xfId="0" applyNumberFormat="1"/>
    <xf numFmtId="0" fontId="10" fillId="0" borderId="0" xfId="0" applyFont="1"/>
    <xf numFmtId="0" fontId="12" fillId="0" borderId="0" xfId="0" applyFont="1"/>
    <xf numFmtId="166" fontId="0" fillId="0" borderId="0" xfId="0" applyNumberFormat="1"/>
    <xf numFmtId="166" fontId="5" fillId="0" borderId="0" xfId="0" applyNumberFormat="1" applyFont="1"/>
    <xf numFmtId="166" fontId="6" fillId="0" borderId="0" xfId="0" applyNumberFormat="1" applyFont="1"/>
    <xf numFmtId="166" fontId="7" fillId="0" borderId="0" xfId="0" applyNumberFormat="1" applyFont="1"/>
    <xf numFmtId="166" fontId="8" fillId="0" borderId="0" xfId="0" applyNumberFormat="1" applyFont="1"/>
    <xf numFmtId="166" fontId="6" fillId="0" borderId="2" xfId="0" applyNumberFormat="1" applyFont="1" applyBorder="1"/>
    <xf numFmtId="166" fontId="7" fillId="0" borderId="2" xfId="0" applyNumberFormat="1" applyFont="1" applyBorder="1"/>
    <xf numFmtId="8" fontId="0" fillId="0" borderId="0" xfId="0" applyNumberFormat="1"/>
    <xf numFmtId="166" fontId="7" fillId="0" borderId="3" xfId="0" applyNumberFormat="1" applyFont="1" applyBorder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7"/>
  <sheetViews>
    <sheetView tabSelected="1" workbookViewId="0">
      <selection sqref="A1:J1"/>
    </sheetView>
  </sheetViews>
  <sheetFormatPr defaultRowHeight="12.75" x14ac:dyDescent="0.2"/>
  <cols>
    <col min="1" max="1" width="9.7109375" customWidth="1"/>
    <col min="3" max="3" width="9.7109375" bestFit="1" customWidth="1"/>
    <col min="4" max="4" width="5.28515625" customWidth="1"/>
    <col min="5" max="5" width="8.42578125" bestFit="1" customWidth="1"/>
    <col min="6" max="6" width="13.28515625" style="25" bestFit="1" customWidth="1"/>
    <col min="7" max="7" width="13.28515625" bestFit="1" customWidth="1"/>
    <col min="8" max="8" width="12.28515625" bestFit="1" customWidth="1"/>
    <col min="9" max="9" width="11" style="8" bestFit="1" customWidth="1"/>
    <col min="10" max="10" width="11.7109375" style="17" bestFit="1" customWidth="1"/>
  </cols>
  <sheetData>
    <row r="1" spans="1:16" ht="24" customHeight="1" x14ac:dyDescent="0.35">
      <c r="A1" s="34" t="s">
        <v>76</v>
      </c>
      <c r="B1" s="35"/>
      <c r="C1" s="35"/>
      <c r="D1" s="35"/>
      <c r="E1" s="35"/>
      <c r="F1" s="35"/>
      <c r="G1" s="35"/>
      <c r="H1" s="35"/>
      <c r="I1" s="35"/>
      <c r="J1" s="35"/>
      <c r="K1" s="34" t="s">
        <v>0</v>
      </c>
      <c r="L1" s="35"/>
      <c r="M1" s="35"/>
      <c r="N1" s="35"/>
      <c r="O1" s="35"/>
      <c r="P1" s="35"/>
    </row>
    <row r="2" spans="1:16" ht="6" customHeight="1" x14ac:dyDescent="0.2">
      <c r="K2" s="35"/>
      <c r="L2" s="35"/>
      <c r="M2" s="35"/>
      <c r="N2" s="35"/>
      <c r="O2" s="35"/>
      <c r="P2" s="35"/>
    </row>
    <row r="3" spans="1:16" ht="12.2" customHeight="1" x14ac:dyDescent="0.2">
      <c r="A3" s="7" t="s">
        <v>1</v>
      </c>
      <c r="B3" s="8"/>
      <c r="C3" s="8"/>
      <c r="D3" s="8"/>
      <c r="E3" s="8"/>
      <c r="F3" s="26" t="s">
        <v>77</v>
      </c>
      <c r="G3" s="7" t="s">
        <v>2</v>
      </c>
      <c r="H3" s="1" t="s">
        <v>3</v>
      </c>
      <c r="I3" s="12" t="s">
        <v>4</v>
      </c>
      <c r="J3" s="12" t="s">
        <v>5</v>
      </c>
      <c r="K3" s="7" t="s">
        <v>1</v>
      </c>
      <c r="L3" s="8"/>
      <c r="M3" s="8"/>
      <c r="N3" s="8"/>
      <c r="O3" s="8"/>
      <c r="P3" s="9"/>
    </row>
    <row r="4" spans="1:16" ht="12.2" customHeight="1" x14ac:dyDescent="0.2">
      <c r="A4" s="8" t="s">
        <v>6</v>
      </c>
      <c r="B4" s="8"/>
      <c r="C4" s="8"/>
      <c r="D4" s="8"/>
      <c r="E4" s="8"/>
      <c r="F4" s="27"/>
      <c r="G4" s="8"/>
      <c r="I4" s="9"/>
      <c r="J4" s="9"/>
      <c r="K4" s="8" t="s">
        <v>6</v>
      </c>
      <c r="L4" s="8"/>
      <c r="M4" s="8"/>
      <c r="N4" s="8"/>
      <c r="O4" s="8"/>
      <c r="P4" s="9"/>
    </row>
    <row r="5" spans="1:16" ht="12.2" customHeight="1" x14ac:dyDescent="0.2">
      <c r="A5" s="8"/>
      <c r="B5" s="8" t="s">
        <v>7</v>
      </c>
      <c r="C5" s="8"/>
      <c r="D5" s="8"/>
      <c r="E5" s="8"/>
      <c r="F5" s="27">
        <v>1250</v>
      </c>
      <c r="G5" s="9">
        <v>780</v>
      </c>
      <c r="H5" s="9">
        <v>0</v>
      </c>
      <c r="I5" s="18">
        <v>455</v>
      </c>
      <c r="J5" s="18">
        <v>700</v>
      </c>
      <c r="K5" s="8"/>
      <c r="L5" s="8" t="s">
        <v>7</v>
      </c>
      <c r="M5" s="8"/>
      <c r="N5" s="8"/>
      <c r="O5" s="8"/>
      <c r="P5" s="9">
        <v>300</v>
      </c>
    </row>
    <row r="6" spans="1:16" ht="12.2" customHeight="1" x14ac:dyDescent="0.2">
      <c r="A6" s="8"/>
      <c r="B6" s="8" t="s">
        <v>8</v>
      </c>
      <c r="C6" s="8"/>
      <c r="D6" s="8"/>
      <c r="E6" s="8"/>
      <c r="F6" s="27">
        <v>40000</v>
      </c>
      <c r="G6" s="9">
        <v>28175</v>
      </c>
      <c r="H6" s="9">
        <v>14689.32</v>
      </c>
      <c r="I6" s="18">
        <v>39693</v>
      </c>
      <c r="J6" s="18">
        <v>40974</v>
      </c>
      <c r="K6" s="8"/>
      <c r="L6" s="8" t="s">
        <v>8</v>
      </c>
      <c r="M6" s="8"/>
      <c r="N6" s="8"/>
      <c r="O6" s="8"/>
      <c r="P6" s="9">
        <v>15000</v>
      </c>
    </row>
    <row r="7" spans="1:16" ht="12.2" customHeight="1" x14ac:dyDescent="0.2">
      <c r="A7" s="8"/>
      <c r="B7" s="8" t="s">
        <v>9</v>
      </c>
      <c r="C7" s="8"/>
      <c r="D7" s="8"/>
      <c r="E7" s="8"/>
      <c r="F7" s="27">
        <v>0</v>
      </c>
      <c r="G7" s="9">
        <v>0</v>
      </c>
      <c r="H7" s="9">
        <v>600</v>
      </c>
      <c r="I7" s="18">
        <v>3760</v>
      </c>
      <c r="J7" s="18">
        <v>0</v>
      </c>
      <c r="K7" s="8"/>
      <c r="L7" s="8" t="s">
        <v>9</v>
      </c>
      <c r="M7" s="8"/>
      <c r="N7" s="8"/>
      <c r="O7" s="8"/>
      <c r="P7" s="9">
        <v>0</v>
      </c>
    </row>
    <row r="8" spans="1:16" ht="12.2" customHeight="1" x14ac:dyDescent="0.2">
      <c r="A8" s="8"/>
      <c r="B8" s="8" t="s">
        <v>10</v>
      </c>
      <c r="C8" s="8"/>
      <c r="D8" s="8"/>
      <c r="E8" s="8"/>
      <c r="F8" s="27">
        <v>20000</v>
      </c>
      <c r="G8" s="9">
        <v>22902</v>
      </c>
      <c r="H8" s="9">
        <v>16250.03</v>
      </c>
      <c r="I8" s="18">
        <v>16734.57</v>
      </c>
      <c r="J8" s="9">
        <v>14314</v>
      </c>
      <c r="K8" s="8"/>
      <c r="L8" s="8" t="s">
        <v>10</v>
      </c>
      <c r="M8" s="8"/>
      <c r="N8" s="8"/>
      <c r="O8" s="8"/>
      <c r="P8" s="9">
        <v>15000</v>
      </c>
    </row>
    <row r="9" spans="1:16" ht="12.2" customHeight="1" thickBot="1" x14ac:dyDescent="0.25">
      <c r="A9" s="8"/>
      <c r="B9" s="8" t="s">
        <v>11</v>
      </c>
      <c r="C9" s="8"/>
      <c r="D9" s="8"/>
      <c r="E9" s="8"/>
      <c r="F9" s="30">
        <v>7500</v>
      </c>
      <c r="G9" s="10">
        <v>2790</v>
      </c>
      <c r="H9" s="10">
        <v>0</v>
      </c>
      <c r="I9" s="19">
        <v>0</v>
      </c>
      <c r="J9" s="19">
        <v>0</v>
      </c>
      <c r="K9" s="8"/>
      <c r="L9" s="24" t="s">
        <v>11</v>
      </c>
      <c r="M9" s="8"/>
      <c r="N9" s="8"/>
      <c r="O9" s="8"/>
      <c r="P9" s="10">
        <v>7500</v>
      </c>
    </row>
    <row r="10" spans="1:16" ht="12.2" customHeight="1" x14ac:dyDescent="0.2">
      <c r="A10" s="8"/>
      <c r="B10" s="8"/>
      <c r="C10" s="8"/>
      <c r="D10" s="16">
        <v>0.67</v>
      </c>
      <c r="E10" s="11" t="s">
        <v>12</v>
      </c>
      <c r="F10" s="28">
        <f>SUM(F5:F9)</f>
        <v>68750</v>
      </c>
      <c r="G10" s="9">
        <f>SUM(G5:G9)</f>
        <v>54647</v>
      </c>
      <c r="H10" s="9">
        <f>SUM(H5:H9)</f>
        <v>31539.35</v>
      </c>
      <c r="I10" s="18">
        <f>SUM(I5:I9)</f>
        <v>60642.57</v>
      </c>
      <c r="J10" s="18">
        <f>SUM(J5:J9)</f>
        <v>55988</v>
      </c>
      <c r="K10" s="8"/>
      <c r="L10" s="8"/>
      <c r="M10" s="8"/>
      <c r="N10" s="16">
        <v>0.41</v>
      </c>
      <c r="O10" s="11" t="s">
        <v>12</v>
      </c>
      <c r="P10" s="9">
        <f>SUM(P5:P9)</f>
        <v>37800</v>
      </c>
    </row>
    <row r="11" spans="1:16" ht="12.2" customHeight="1" x14ac:dyDescent="0.2">
      <c r="A11" s="8" t="s">
        <v>13</v>
      </c>
      <c r="B11" s="8"/>
      <c r="C11" s="8"/>
      <c r="D11" s="8"/>
      <c r="E11" s="8"/>
      <c r="F11" s="27"/>
      <c r="G11" s="9"/>
      <c r="H11" s="9"/>
      <c r="I11" s="9"/>
      <c r="J11" s="9"/>
      <c r="K11" s="8" t="s">
        <v>13</v>
      </c>
      <c r="L11" s="8"/>
      <c r="M11" s="8"/>
      <c r="N11" s="8"/>
      <c r="O11" s="8"/>
      <c r="P11" s="9"/>
    </row>
    <row r="12" spans="1:16" ht="12.2" customHeight="1" x14ac:dyDescent="0.2">
      <c r="A12" s="8"/>
      <c r="B12" s="8" t="s">
        <v>14</v>
      </c>
      <c r="C12" s="8"/>
      <c r="D12" s="8"/>
      <c r="E12" s="8"/>
      <c r="F12" s="27">
        <v>0</v>
      </c>
      <c r="G12" s="9">
        <v>0</v>
      </c>
      <c r="H12" s="9">
        <v>0</v>
      </c>
      <c r="I12" s="18">
        <v>0</v>
      </c>
      <c r="J12" s="18">
        <v>0</v>
      </c>
      <c r="K12" s="8"/>
      <c r="L12" s="8" t="s">
        <v>15</v>
      </c>
      <c r="M12" s="8"/>
      <c r="N12" s="8"/>
      <c r="O12" s="8"/>
      <c r="P12" s="9">
        <v>0</v>
      </c>
    </row>
    <row r="13" spans="1:16" ht="12.2" customHeight="1" thickBot="1" x14ac:dyDescent="0.25">
      <c r="A13" s="8"/>
      <c r="B13" s="8" t="s">
        <v>16</v>
      </c>
      <c r="C13" s="8"/>
      <c r="D13" s="8"/>
      <c r="E13" s="8"/>
      <c r="F13" s="27">
        <v>0</v>
      </c>
      <c r="G13" s="10">
        <v>1200</v>
      </c>
      <c r="H13" s="10">
        <v>4000</v>
      </c>
      <c r="I13" s="19">
        <v>4860</v>
      </c>
      <c r="J13" s="19">
        <v>0</v>
      </c>
      <c r="K13" s="8"/>
      <c r="L13" s="8" t="s">
        <v>16</v>
      </c>
      <c r="M13" s="8"/>
      <c r="N13" s="8"/>
      <c r="O13" s="8"/>
      <c r="P13" s="10">
        <v>0</v>
      </c>
    </row>
    <row r="14" spans="1:16" ht="12.2" customHeight="1" x14ac:dyDescent="0.2">
      <c r="A14" s="8"/>
      <c r="B14" s="8"/>
      <c r="C14" s="8"/>
      <c r="D14" s="16"/>
      <c r="E14" s="11" t="s">
        <v>12</v>
      </c>
      <c r="F14" s="27">
        <f>SUM(F12:F13)</f>
        <v>0</v>
      </c>
      <c r="G14" s="9">
        <f>SUM(G12:G13)</f>
        <v>1200</v>
      </c>
      <c r="H14" s="9">
        <f>SUM(H12:H13)</f>
        <v>4000</v>
      </c>
      <c r="I14" s="18">
        <f>SUM(I12:I13)</f>
        <v>4860</v>
      </c>
      <c r="J14" s="18">
        <f>SUM(J12:J13)</f>
        <v>0</v>
      </c>
      <c r="K14" s="8"/>
      <c r="L14" s="8"/>
      <c r="M14" s="8"/>
      <c r="N14" s="16">
        <v>0</v>
      </c>
      <c r="O14" s="11" t="s">
        <v>12</v>
      </c>
      <c r="P14" s="9">
        <f>SUM(P12:P13)</f>
        <v>0</v>
      </c>
    </row>
    <row r="15" spans="1:16" ht="12.2" customHeight="1" x14ac:dyDescent="0.2">
      <c r="A15" s="8" t="s">
        <v>17</v>
      </c>
      <c r="B15" s="8"/>
      <c r="C15" s="8"/>
      <c r="D15" s="8"/>
      <c r="E15" s="11"/>
      <c r="F15" s="27"/>
      <c r="G15" s="9"/>
      <c r="H15" s="9"/>
      <c r="I15" s="9"/>
      <c r="J15" s="9"/>
      <c r="K15" s="8" t="s">
        <v>17</v>
      </c>
      <c r="L15" s="8"/>
      <c r="M15" s="8"/>
      <c r="N15" s="8"/>
      <c r="O15" s="11"/>
      <c r="P15" s="9"/>
    </row>
    <row r="16" spans="1:16" ht="12.2" customHeight="1" x14ac:dyDescent="0.2">
      <c r="A16" s="8"/>
      <c r="B16" s="8" t="s">
        <v>18</v>
      </c>
      <c r="C16" s="8"/>
      <c r="D16" s="8"/>
      <c r="E16" s="11"/>
      <c r="F16" s="27">
        <v>0</v>
      </c>
      <c r="G16" s="9">
        <v>0</v>
      </c>
      <c r="H16" s="9">
        <v>25000</v>
      </c>
      <c r="I16" s="9"/>
      <c r="J16" s="9"/>
      <c r="K16" s="8"/>
      <c r="L16" s="8"/>
      <c r="M16" s="8"/>
      <c r="N16" s="8"/>
      <c r="O16" s="11"/>
      <c r="P16" s="9"/>
    </row>
    <row r="17" spans="1:16" ht="12.2" customHeight="1" x14ac:dyDescent="0.2">
      <c r="A17" s="8"/>
      <c r="B17" s="8" t="s">
        <v>19</v>
      </c>
      <c r="C17" s="8"/>
      <c r="D17" s="8"/>
      <c r="E17" s="11"/>
      <c r="F17" s="27">
        <v>0</v>
      </c>
      <c r="G17" s="9">
        <v>0</v>
      </c>
      <c r="H17" s="9">
        <v>7100</v>
      </c>
      <c r="I17" s="9"/>
      <c r="J17" s="9"/>
      <c r="K17" s="8"/>
      <c r="L17" s="8"/>
      <c r="M17" s="8"/>
      <c r="N17" s="8"/>
      <c r="O17" s="11"/>
      <c r="P17" s="9"/>
    </row>
    <row r="18" spans="1:16" ht="12.2" customHeight="1" x14ac:dyDescent="0.2">
      <c r="A18" s="8"/>
      <c r="B18" s="8" t="s">
        <v>20</v>
      </c>
      <c r="C18" s="8"/>
      <c r="D18" s="8"/>
      <c r="E18" s="11"/>
      <c r="F18" s="27">
        <v>0</v>
      </c>
      <c r="G18" s="9">
        <v>10069.5</v>
      </c>
      <c r="H18" s="9">
        <v>0</v>
      </c>
      <c r="I18" s="9">
        <v>0</v>
      </c>
      <c r="J18" s="9">
        <v>0</v>
      </c>
      <c r="K18" s="8"/>
      <c r="L18" s="24" t="s">
        <v>21</v>
      </c>
      <c r="M18" s="8"/>
      <c r="N18" s="8"/>
      <c r="O18" s="11"/>
      <c r="P18" s="9">
        <v>25000</v>
      </c>
    </row>
    <row r="19" spans="1:16" ht="12.2" customHeight="1" x14ac:dyDescent="0.2">
      <c r="A19" s="8"/>
      <c r="B19" s="8" t="s">
        <v>22</v>
      </c>
      <c r="C19" s="8"/>
      <c r="D19" s="8"/>
      <c r="E19" s="11"/>
      <c r="F19" s="27">
        <v>10000</v>
      </c>
      <c r="G19" s="9">
        <v>500</v>
      </c>
      <c r="H19" s="9">
        <v>10500</v>
      </c>
      <c r="I19" s="18">
        <v>300</v>
      </c>
      <c r="J19" s="18">
        <v>0</v>
      </c>
      <c r="K19" s="8"/>
      <c r="L19" s="8" t="s">
        <v>15</v>
      </c>
      <c r="M19" s="8"/>
      <c r="N19" s="8"/>
      <c r="O19" s="11"/>
      <c r="P19" s="9">
        <v>7500</v>
      </c>
    </row>
    <row r="20" spans="1:16" ht="12.2" customHeight="1" x14ac:dyDescent="0.2">
      <c r="A20" s="8"/>
      <c r="B20" s="8" t="s">
        <v>16</v>
      </c>
      <c r="C20" s="8"/>
      <c r="D20" s="8"/>
      <c r="E20" s="11"/>
      <c r="F20" s="27">
        <v>20000</v>
      </c>
      <c r="G20" s="9">
        <v>18215</v>
      </c>
      <c r="H20" s="9">
        <v>24873.8</v>
      </c>
      <c r="I20" s="18">
        <v>22261.1</v>
      </c>
      <c r="J20" s="18">
        <v>17765</v>
      </c>
      <c r="K20" s="8"/>
      <c r="L20" s="8" t="s">
        <v>16</v>
      </c>
      <c r="M20" s="8"/>
      <c r="N20" s="8"/>
      <c r="O20" s="11"/>
      <c r="P20" s="9">
        <v>20000</v>
      </c>
    </row>
    <row r="21" spans="1:16" ht="12.2" customHeight="1" x14ac:dyDescent="0.2">
      <c r="A21" s="8"/>
      <c r="B21" s="8" t="s">
        <v>23</v>
      </c>
      <c r="C21" s="8"/>
      <c r="D21" s="8"/>
      <c r="E21" s="11"/>
      <c r="F21" s="27">
        <v>500</v>
      </c>
      <c r="G21" s="9">
        <v>500</v>
      </c>
      <c r="H21" s="9">
        <v>1950</v>
      </c>
      <c r="I21" s="18">
        <v>1000</v>
      </c>
      <c r="J21" s="18">
        <v>1500</v>
      </c>
      <c r="K21" s="8"/>
      <c r="L21" s="8" t="s">
        <v>23</v>
      </c>
      <c r="M21" s="8"/>
      <c r="N21" s="8"/>
      <c r="O21" s="11"/>
      <c r="P21" s="9">
        <v>1000</v>
      </c>
    </row>
    <row r="22" spans="1:16" ht="12.2" customHeight="1" x14ac:dyDescent="0.2">
      <c r="A22" s="8"/>
      <c r="B22" s="8" t="s">
        <v>24</v>
      </c>
      <c r="C22" s="8"/>
      <c r="D22" s="8"/>
      <c r="E22" s="11"/>
      <c r="F22" s="27">
        <v>0</v>
      </c>
      <c r="G22" s="9">
        <v>0</v>
      </c>
      <c r="H22" s="9">
        <v>0</v>
      </c>
      <c r="I22" s="18"/>
      <c r="J22" s="18"/>
      <c r="K22" s="8"/>
      <c r="L22" s="8" t="s">
        <v>24</v>
      </c>
      <c r="M22" s="8"/>
      <c r="N22" s="8"/>
      <c r="O22" s="11"/>
      <c r="P22" s="9">
        <v>0</v>
      </c>
    </row>
    <row r="23" spans="1:16" ht="12.2" customHeight="1" x14ac:dyDescent="0.2">
      <c r="A23" s="8"/>
      <c r="B23" s="8" t="s">
        <v>25</v>
      </c>
      <c r="C23" s="8"/>
      <c r="D23" s="8"/>
      <c r="E23" s="11"/>
      <c r="F23" s="27">
        <v>10</v>
      </c>
      <c r="G23" s="9">
        <v>10</v>
      </c>
      <c r="H23" s="9">
        <v>12.6</v>
      </c>
      <c r="I23" s="18">
        <v>4.2300000000000004</v>
      </c>
      <c r="J23" s="18">
        <v>2</v>
      </c>
      <c r="K23" s="8"/>
      <c r="L23" s="8" t="s">
        <v>25</v>
      </c>
      <c r="M23" s="8"/>
      <c r="N23" s="8"/>
      <c r="O23" s="11"/>
      <c r="P23" s="9">
        <v>10</v>
      </c>
    </row>
    <row r="24" spans="1:16" ht="12.2" customHeight="1" thickBot="1" x14ac:dyDescent="0.25">
      <c r="A24" s="8"/>
      <c r="B24" s="8" t="s">
        <v>26</v>
      </c>
      <c r="C24" s="8"/>
      <c r="E24" s="11"/>
      <c r="F24" s="27">
        <v>50</v>
      </c>
      <c r="G24" s="9">
        <v>10</v>
      </c>
      <c r="H24" s="9">
        <v>10</v>
      </c>
      <c r="I24" s="18">
        <v>70</v>
      </c>
      <c r="J24" s="18">
        <v>80</v>
      </c>
      <c r="K24" s="8"/>
      <c r="L24" s="8" t="s">
        <v>26</v>
      </c>
      <c r="M24" s="8"/>
      <c r="N24" s="8"/>
      <c r="O24" s="11"/>
      <c r="P24" s="10">
        <v>50</v>
      </c>
    </row>
    <row r="25" spans="1:16" ht="12.2" customHeight="1" thickBot="1" x14ac:dyDescent="0.25">
      <c r="A25" s="8"/>
      <c r="C25" s="8"/>
      <c r="D25" s="16">
        <v>0.33</v>
      </c>
      <c r="E25" s="11" t="s">
        <v>12</v>
      </c>
      <c r="F25" s="31">
        <f>SUM(F16:F24)</f>
        <v>30560</v>
      </c>
      <c r="G25" s="10">
        <f>SUM(G16:G24)</f>
        <v>29304.5</v>
      </c>
      <c r="H25" s="10">
        <f>SUM(H19:H24)</f>
        <v>37346.400000000001</v>
      </c>
      <c r="I25" s="19">
        <f>SUM(I18:I24)</f>
        <v>23635.329999999998</v>
      </c>
      <c r="J25" s="19">
        <f>SUM(J18:J24)</f>
        <v>19347</v>
      </c>
      <c r="K25" s="8"/>
      <c r="L25" s="8"/>
      <c r="M25" s="8"/>
      <c r="N25" s="16">
        <v>0.59</v>
      </c>
      <c r="O25" s="11" t="s">
        <v>12</v>
      </c>
      <c r="P25" s="10">
        <f>SUM(P18:P24)</f>
        <v>53560</v>
      </c>
    </row>
    <row r="26" spans="1:16" ht="12.2" customHeight="1" x14ac:dyDescent="0.2">
      <c r="A26" s="8"/>
      <c r="B26" s="8"/>
      <c r="C26" s="8"/>
      <c r="E26" s="7" t="s">
        <v>27</v>
      </c>
      <c r="F26" s="12">
        <f>+F10+F14+F25</f>
        <v>99310</v>
      </c>
      <c r="G26" s="12">
        <f>+G10+G14+G25</f>
        <v>85151.5</v>
      </c>
      <c r="H26" s="12">
        <f>+H10+H14+H25</f>
        <v>72885.75</v>
      </c>
      <c r="I26" s="12">
        <f>+I10+I14+I25</f>
        <v>89137.9</v>
      </c>
      <c r="J26" s="20">
        <f>+J10+J14+J25</f>
        <v>75335</v>
      </c>
      <c r="K26" s="8"/>
      <c r="L26" s="8"/>
      <c r="M26" s="8"/>
      <c r="N26" s="8"/>
      <c r="O26" s="7" t="s">
        <v>27</v>
      </c>
      <c r="P26" s="12">
        <f>+P10+P14+P25</f>
        <v>91360</v>
      </c>
    </row>
    <row r="27" spans="1:16" ht="12.2" customHeight="1" x14ac:dyDescent="0.2">
      <c r="A27" s="8"/>
      <c r="B27" s="8"/>
      <c r="C27" s="8"/>
      <c r="D27" s="8"/>
      <c r="K27" s="8"/>
    </row>
    <row r="28" spans="1:16" ht="12.2" customHeight="1" x14ac:dyDescent="0.2">
      <c r="A28" s="7" t="s">
        <v>28</v>
      </c>
      <c r="B28" s="8"/>
      <c r="C28" s="8"/>
      <c r="D28" s="8"/>
      <c r="E28" s="8"/>
      <c r="F28" s="27"/>
      <c r="G28" s="9"/>
      <c r="H28" s="9"/>
      <c r="I28" s="9"/>
      <c r="J28" s="9"/>
      <c r="K28" s="7" t="s">
        <v>28</v>
      </c>
      <c r="L28" s="8"/>
      <c r="M28" s="8"/>
      <c r="N28" s="8"/>
      <c r="O28" s="8"/>
      <c r="P28" s="9"/>
    </row>
    <row r="29" spans="1:16" ht="12.2" customHeight="1" x14ac:dyDescent="0.2">
      <c r="A29" s="8" t="s">
        <v>29</v>
      </c>
      <c r="B29" s="8"/>
      <c r="C29" s="8"/>
      <c r="D29" s="8"/>
      <c r="E29" s="8"/>
      <c r="F29" s="27"/>
      <c r="G29" s="9"/>
      <c r="H29" s="9"/>
      <c r="I29" s="9"/>
      <c r="J29" s="9"/>
      <c r="K29" s="8" t="s">
        <v>29</v>
      </c>
      <c r="L29" s="8"/>
      <c r="M29" s="8"/>
      <c r="N29" s="8"/>
      <c r="O29" s="8"/>
      <c r="P29" s="9"/>
    </row>
    <row r="30" spans="1:16" ht="12.2" customHeight="1" x14ac:dyDescent="0.2">
      <c r="A30" s="8"/>
      <c r="B30" s="8" t="s">
        <v>30</v>
      </c>
      <c r="C30" s="8"/>
      <c r="D30" s="8"/>
      <c r="E30" s="8"/>
      <c r="F30" s="27">
        <v>36600</v>
      </c>
      <c r="G30" s="9">
        <v>34256</v>
      </c>
      <c r="H30" s="9">
        <v>34527</v>
      </c>
      <c r="I30" s="18">
        <v>34256.01</v>
      </c>
      <c r="J30" s="18">
        <v>33048</v>
      </c>
      <c r="K30" s="8"/>
      <c r="L30" s="8" t="s">
        <v>30</v>
      </c>
      <c r="M30" s="8"/>
      <c r="N30" s="8"/>
      <c r="O30" s="8"/>
      <c r="P30" s="9">
        <v>34256</v>
      </c>
    </row>
    <row r="31" spans="1:16" ht="12.2" customHeight="1" x14ac:dyDescent="0.2">
      <c r="A31" s="8"/>
      <c r="B31" s="8" t="s">
        <v>31</v>
      </c>
      <c r="C31" s="8"/>
      <c r="E31" s="8"/>
      <c r="F31" s="27">
        <v>3000</v>
      </c>
      <c r="G31" s="9">
        <v>2800</v>
      </c>
      <c r="H31" s="9">
        <v>1353.61</v>
      </c>
      <c r="I31" s="18">
        <v>0</v>
      </c>
      <c r="J31" s="18">
        <v>0</v>
      </c>
      <c r="K31" s="8"/>
      <c r="L31" s="24" t="s">
        <v>31</v>
      </c>
      <c r="M31" s="8"/>
      <c r="N31" s="8"/>
      <c r="O31" s="8"/>
      <c r="P31" s="9">
        <v>2800</v>
      </c>
    </row>
    <row r="32" spans="1:16" ht="12.2" customHeight="1" x14ac:dyDescent="0.2">
      <c r="A32" s="8"/>
      <c r="B32" s="8" t="s">
        <v>32</v>
      </c>
      <c r="C32" s="8"/>
      <c r="D32" s="8"/>
      <c r="E32" s="8"/>
      <c r="F32" s="27">
        <v>2800</v>
      </c>
      <c r="G32" s="9">
        <v>2621</v>
      </c>
      <c r="H32" s="9">
        <v>2641.27</v>
      </c>
      <c r="I32" s="18">
        <v>2620.5700000000002</v>
      </c>
      <c r="J32" s="18">
        <v>2528</v>
      </c>
      <c r="K32" s="8"/>
      <c r="L32" s="8" t="s">
        <v>32</v>
      </c>
      <c r="M32" s="8"/>
      <c r="N32" s="8"/>
      <c r="O32" s="8"/>
      <c r="P32" s="9">
        <v>2621</v>
      </c>
    </row>
    <row r="33" spans="1:16" ht="12.2" customHeight="1" x14ac:dyDescent="0.2">
      <c r="A33" s="8"/>
      <c r="B33" s="8" t="s">
        <v>33</v>
      </c>
      <c r="C33" s="8"/>
      <c r="D33" s="8"/>
      <c r="E33" s="8"/>
      <c r="F33" s="27">
        <v>1250</v>
      </c>
      <c r="G33" s="9">
        <v>1203.4000000000001</v>
      </c>
      <c r="H33" s="9">
        <v>1534.18</v>
      </c>
      <c r="I33" s="18">
        <v>1103.92</v>
      </c>
      <c r="J33" s="18">
        <v>1285</v>
      </c>
      <c r="K33" s="8"/>
      <c r="L33" s="8" t="s">
        <v>33</v>
      </c>
      <c r="M33" s="8"/>
      <c r="N33" s="8"/>
      <c r="O33" s="8"/>
      <c r="P33" s="9">
        <v>1104</v>
      </c>
    </row>
    <row r="34" spans="1:16" ht="12.2" customHeight="1" x14ac:dyDescent="0.2">
      <c r="A34" s="8"/>
      <c r="B34" s="8" t="s">
        <v>34</v>
      </c>
      <c r="C34" s="8"/>
      <c r="D34" s="8"/>
      <c r="E34" s="8"/>
      <c r="F34" s="27">
        <v>10600</v>
      </c>
      <c r="G34" s="9">
        <v>10600</v>
      </c>
      <c r="H34" s="9">
        <v>10600</v>
      </c>
      <c r="I34" s="18">
        <v>10600</v>
      </c>
      <c r="J34" s="18">
        <v>9180</v>
      </c>
      <c r="K34" s="8"/>
      <c r="L34" s="8" t="s">
        <v>34</v>
      </c>
      <c r="M34" s="8"/>
      <c r="N34" s="8"/>
      <c r="O34" s="8"/>
      <c r="P34" s="9">
        <v>10400</v>
      </c>
    </row>
    <row r="35" spans="1:16" ht="12.2" customHeight="1" thickBot="1" x14ac:dyDescent="0.25">
      <c r="A35" s="8"/>
      <c r="B35" s="24" t="s">
        <v>35</v>
      </c>
      <c r="C35" s="8"/>
      <c r="D35" s="8"/>
      <c r="E35" s="8"/>
      <c r="F35" s="30">
        <v>2000</v>
      </c>
      <c r="G35" s="10">
        <v>180</v>
      </c>
      <c r="H35" s="10">
        <v>320</v>
      </c>
      <c r="I35" s="10">
        <v>920</v>
      </c>
      <c r="J35" s="10">
        <v>820</v>
      </c>
      <c r="K35" s="8"/>
      <c r="L35" s="24" t="s">
        <v>36</v>
      </c>
      <c r="M35" s="8"/>
      <c r="N35" s="8"/>
      <c r="O35" s="8"/>
      <c r="P35" s="10">
        <v>180</v>
      </c>
    </row>
    <row r="36" spans="1:16" ht="12.2" customHeight="1" x14ac:dyDescent="0.2">
      <c r="A36" s="8"/>
      <c r="B36" s="8"/>
      <c r="C36" s="8"/>
      <c r="D36" s="16">
        <v>0.59</v>
      </c>
      <c r="E36" s="11" t="s">
        <v>12</v>
      </c>
      <c r="F36" s="28">
        <f>SUM(F30:F35)</f>
        <v>56250</v>
      </c>
      <c r="G36" s="18">
        <f>SUM(G30:G35)</f>
        <v>51660.4</v>
      </c>
      <c r="H36" s="9">
        <f>SUM(H30:H35)</f>
        <v>50976.06</v>
      </c>
      <c r="I36" s="18">
        <f>SUM(I30:I35)</f>
        <v>49500.5</v>
      </c>
      <c r="J36" s="18">
        <f>SUM(J30:J35)</f>
        <v>46861</v>
      </c>
      <c r="K36" s="8"/>
      <c r="L36" s="8"/>
      <c r="M36" s="8"/>
      <c r="N36" s="16">
        <v>0.6</v>
      </c>
      <c r="O36" s="11" t="s">
        <v>12</v>
      </c>
      <c r="P36" s="9">
        <f>SUM(P30:P35)</f>
        <v>51361</v>
      </c>
    </row>
    <row r="37" spans="1:16" ht="12.2" customHeight="1" x14ac:dyDescent="0.2">
      <c r="A37" s="8" t="s">
        <v>37</v>
      </c>
      <c r="B37" s="8"/>
      <c r="C37" s="8"/>
      <c r="D37" s="8"/>
      <c r="E37" s="8"/>
      <c r="F37" s="27"/>
      <c r="G37" s="9"/>
      <c r="H37" s="9"/>
      <c r="I37" s="9"/>
      <c r="J37" s="9"/>
      <c r="K37" s="8" t="s">
        <v>37</v>
      </c>
      <c r="L37" s="8"/>
      <c r="M37" s="8"/>
      <c r="N37" s="8"/>
      <c r="O37" s="8"/>
      <c r="P37" s="9"/>
    </row>
    <row r="38" spans="1:16" ht="12.2" customHeight="1" x14ac:dyDescent="0.2">
      <c r="A38" s="8"/>
      <c r="B38" s="8" t="s">
        <v>38</v>
      </c>
      <c r="C38" s="8"/>
      <c r="D38" s="8"/>
      <c r="E38" s="8"/>
      <c r="F38" s="27">
        <v>400</v>
      </c>
      <c r="G38" s="9">
        <v>103.637</v>
      </c>
      <c r="H38" s="9">
        <v>505.23</v>
      </c>
      <c r="I38" s="18">
        <v>404.66</v>
      </c>
      <c r="J38" s="18">
        <v>200</v>
      </c>
      <c r="K38" s="8"/>
      <c r="L38" s="8" t="s">
        <v>38</v>
      </c>
      <c r="M38" s="8"/>
      <c r="N38" s="8"/>
      <c r="O38" s="8"/>
      <c r="P38" s="9">
        <v>200</v>
      </c>
    </row>
    <row r="39" spans="1:16" ht="12.2" customHeight="1" x14ac:dyDescent="0.2">
      <c r="A39" s="8"/>
      <c r="B39" s="8" t="s">
        <v>39</v>
      </c>
      <c r="C39" s="8"/>
      <c r="D39" s="8"/>
      <c r="E39" s="8"/>
      <c r="F39" s="27">
        <v>500</v>
      </c>
      <c r="G39" s="9">
        <v>650</v>
      </c>
      <c r="H39" s="9">
        <v>0</v>
      </c>
      <c r="I39" s="18">
        <v>0</v>
      </c>
      <c r="J39" s="18">
        <v>100</v>
      </c>
      <c r="K39" s="8"/>
      <c r="L39" s="8" t="s">
        <v>39</v>
      </c>
      <c r="M39" s="8"/>
      <c r="N39" s="8"/>
      <c r="O39" s="8"/>
      <c r="P39" s="9">
        <v>100</v>
      </c>
    </row>
    <row r="40" spans="1:16" ht="12.2" customHeight="1" x14ac:dyDescent="0.2">
      <c r="A40" s="8"/>
      <c r="B40" s="8" t="s">
        <v>40</v>
      </c>
      <c r="C40" s="8"/>
      <c r="D40" s="8"/>
      <c r="E40" s="8"/>
      <c r="F40" s="27">
        <v>2300</v>
      </c>
      <c r="G40" s="9">
        <v>2250</v>
      </c>
      <c r="H40" s="9">
        <v>2844.84</v>
      </c>
      <c r="I40" s="18">
        <v>2095.85</v>
      </c>
      <c r="J40" s="18">
        <v>1730</v>
      </c>
      <c r="K40" s="8"/>
      <c r="L40" s="8" t="s">
        <v>40</v>
      </c>
      <c r="M40" s="8"/>
      <c r="N40" s="8"/>
      <c r="O40" s="8"/>
      <c r="P40" s="9">
        <v>2000</v>
      </c>
    </row>
    <row r="41" spans="1:16" ht="12.2" customHeight="1" thickBot="1" x14ac:dyDescent="0.25">
      <c r="A41" s="8"/>
      <c r="B41" s="8" t="s">
        <v>41</v>
      </c>
      <c r="C41" s="8"/>
      <c r="D41" s="8"/>
      <c r="E41" s="8"/>
      <c r="F41" s="27">
        <v>300</v>
      </c>
      <c r="G41" s="9">
        <v>0</v>
      </c>
      <c r="H41" s="9">
        <v>0</v>
      </c>
      <c r="I41" s="18">
        <v>208.65</v>
      </c>
      <c r="J41" s="18">
        <v>280</v>
      </c>
      <c r="K41" s="8"/>
      <c r="L41" s="8" t="s">
        <v>41</v>
      </c>
      <c r="M41" s="8"/>
      <c r="N41" s="8"/>
      <c r="O41" s="8"/>
      <c r="P41" s="10">
        <v>250</v>
      </c>
    </row>
    <row r="42" spans="1:16" ht="12.2" customHeight="1" thickBot="1" x14ac:dyDescent="0.25">
      <c r="A42" s="8"/>
      <c r="B42" s="8" t="s">
        <v>42</v>
      </c>
      <c r="C42" s="8"/>
      <c r="D42" s="8"/>
      <c r="E42" s="8"/>
      <c r="F42" s="30">
        <v>0</v>
      </c>
      <c r="G42" s="10">
        <v>0</v>
      </c>
      <c r="H42" s="10">
        <v>0</v>
      </c>
      <c r="I42" s="19">
        <v>0</v>
      </c>
      <c r="J42" s="19">
        <v>370</v>
      </c>
      <c r="K42" s="8"/>
      <c r="L42" s="8"/>
      <c r="M42" s="8"/>
      <c r="N42" s="8"/>
      <c r="O42" s="8"/>
      <c r="P42" s="9"/>
    </row>
    <row r="43" spans="1:16" ht="12.2" customHeight="1" x14ac:dyDescent="0.2">
      <c r="A43" s="8"/>
      <c r="B43" s="8"/>
      <c r="C43" s="8"/>
      <c r="D43" s="16">
        <v>2.98E-2</v>
      </c>
      <c r="E43" s="11" t="s">
        <v>12</v>
      </c>
      <c r="F43" s="28">
        <f>SUM(F38:F42)</f>
        <v>3500</v>
      </c>
      <c r="G43" s="9">
        <f>SUM(G38:G42)</f>
        <v>3003.6369999999997</v>
      </c>
      <c r="H43" s="9">
        <f>SUM(H38:H42)</f>
        <v>3350.07</v>
      </c>
      <c r="I43" s="18">
        <f>SUM(I38:I42)</f>
        <v>2709.16</v>
      </c>
      <c r="J43" s="18">
        <f>SUM(J38:J42)</f>
        <v>2680</v>
      </c>
      <c r="K43" s="8"/>
      <c r="L43" s="8"/>
      <c r="M43" s="8"/>
      <c r="N43" s="16">
        <v>2.9000000000000001E-2</v>
      </c>
      <c r="O43" s="11" t="s">
        <v>12</v>
      </c>
      <c r="P43" s="9">
        <f>SUM(P38:P41)</f>
        <v>2550</v>
      </c>
    </row>
    <row r="44" spans="1:16" ht="12.2" customHeight="1" x14ac:dyDescent="0.2">
      <c r="A44" s="8" t="s">
        <v>43</v>
      </c>
      <c r="B44" s="13"/>
      <c r="C44" s="13"/>
      <c r="D44" s="13"/>
      <c r="E44" s="13"/>
      <c r="F44" s="29"/>
      <c r="G44" s="14"/>
      <c r="H44" s="14"/>
      <c r="I44" s="14"/>
      <c r="J44" s="14"/>
      <c r="K44" s="8" t="s">
        <v>43</v>
      </c>
      <c r="L44" s="13"/>
      <c r="M44" s="13"/>
      <c r="N44" s="13"/>
      <c r="O44" s="13"/>
      <c r="P44" s="14"/>
    </row>
    <row r="45" spans="1:16" ht="12.2" customHeight="1" x14ac:dyDescent="0.2">
      <c r="A45" s="13"/>
      <c r="B45" s="8" t="s">
        <v>44</v>
      </c>
      <c r="C45" s="8"/>
      <c r="D45" s="8"/>
      <c r="E45" s="8"/>
      <c r="F45" s="27">
        <v>5000</v>
      </c>
      <c r="G45" s="9">
        <v>7179.33</v>
      </c>
      <c r="H45" s="9">
        <v>3376.22</v>
      </c>
      <c r="I45" s="18">
        <v>1501.8</v>
      </c>
      <c r="J45" s="18">
        <v>3020</v>
      </c>
      <c r="K45" s="13"/>
      <c r="L45" s="8" t="s">
        <v>44</v>
      </c>
      <c r="M45" s="8"/>
      <c r="N45" s="8"/>
      <c r="O45" s="8"/>
      <c r="P45" s="9">
        <v>5000</v>
      </c>
    </row>
    <row r="46" spans="1:16" ht="12.2" customHeight="1" x14ac:dyDescent="0.2">
      <c r="A46" s="13"/>
      <c r="B46" s="8" t="s">
        <v>45</v>
      </c>
      <c r="C46" s="8"/>
      <c r="D46" s="8"/>
      <c r="E46" s="8"/>
      <c r="F46" s="27">
        <v>1500</v>
      </c>
      <c r="G46" s="9">
        <v>1071.26</v>
      </c>
      <c r="H46" s="9">
        <v>5997.09</v>
      </c>
      <c r="I46" s="18">
        <v>3048.3</v>
      </c>
      <c r="J46" s="18">
        <v>1521</v>
      </c>
      <c r="K46" s="13"/>
      <c r="L46" s="8" t="s">
        <v>45</v>
      </c>
      <c r="M46" s="8"/>
      <c r="N46" s="8"/>
      <c r="O46" s="8"/>
      <c r="P46" s="9">
        <v>1600</v>
      </c>
    </row>
    <row r="47" spans="1:16" ht="12.2" customHeight="1" x14ac:dyDescent="0.2">
      <c r="A47" s="13"/>
      <c r="B47" s="8" t="s">
        <v>46</v>
      </c>
      <c r="C47" s="8"/>
      <c r="D47" s="8"/>
      <c r="E47" s="8"/>
      <c r="F47" s="27">
        <v>5000</v>
      </c>
      <c r="G47" s="9">
        <v>5837.35</v>
      </c>
      <c r="H47" s="9">
        <v>6814.85</v>
      </c>
      <c r="I47" s="18">
        <v>4968.42</v>
      </c>
      <c r="J47" s="18">
        <v>3140</v>
      </c>
      <c r="K47" s="13"/>
      <c r="L47" s="24" t="s">
        <v>47</v>
      </c>
      <c r="M47" s="8"/>
      <c r="N47" s="8"/>
      <c r="O47" s="8"/>
      <c r="P47" s="9">
        <v>5000</v>
      </c>
    </row>
    <row r="48" spans="1:16" ht="12.2" customHeight="1" x14ac:dyDescent="0.2">
      <c r="A48" s="8"/>
      <c r="B48" s="8" t="s">
        <v>48</v>
      </c>
      <c r="C48" s="8"/>
      <c r="D48" s="8"/>
      <c r="E48" s="8"/>
      <c r="F48" s="27">
        <v>3135.84</v>
      </c>
      <c r="G48" s="9">
        <v>3002.22</v>
      </c>
      <c r="H48" s="9">
        <v>2545.23</v>
      </c>
      <c r="I48" s="18">
        <v>1973.14</v>
      </c>
      <c r="J48" s="18">
        <v>2089</v>
      </c>
      <c r="K48" s="8"/>
      <c r="L48" s="8" t="s">
        <v>48</v>
      </c>
      <c r="M48" s="8"/>
      <c r="N48" s="8"/>
      <c r="O48" s="8"/>
      <c r="P48" s="9">
        <v>2700</v>
      </c>
    </row>
    <row r="49" spans="1:16" ht="12.2" customHeight="1" thickBot="1" x14ac:dyDescent="0.25">
      <c r="A49" s="8"/>
      <c r="B49" s="8" t="s">
        <v>49</v>
      </c>
      <c r="C49" s="8"/>
      <c r="D49" s="8"/>
      <c r="E49" s="8"/>
      <c r="F49" s="30">
        <v>570</v>
      </c>
      <c r="G49" s="10">
        <v>570</v>
      </c>
      <c r="H49" s="10">
        <v>576.52</v>
      </c>
      <c r="I49" s="19">
        <v>526</v>
      </c>
      <c r="J49" s="19">
        <v>489</v>
      </c>
      <c r="K49" s="8"/>
      <c r="L49" s="8" t="s">
        <v>49</v>
      </c>
      <c r="M49" s="8"/>
      <c r="N49" s="8"/>
      <c r="O49" s="8"/>
      <c r="P49" s="10">
        <v>577</v>
      </c>
    </row>
    <row r="50" spans="1:16" ht="12.2" customHeight="1" x14ac:dyDescent="0.2">
      <c r="A50" s="8"/>
      <c r="B50" s="8"/>
      <c r="C50" s="8"/>
      <c r="D50" s="16">
        <v>0.17380000000000001</v>
      </c>
      <c r="E50" s="11" t="s">
        <v>12</v>
      </c>
      <c r="F50" s="28">
        <f>SUM(F45:F49)</f>
        <v>15205.84</v>
      </c>
      <c r="G50" s="9">
        <f>SUM(G45:G49)</f>
        <v>17660.16</v>
      </c>
      <c r="H50" s="9">
        <f>SUM(H45:H49)</f>
        <v>19309.91</v>
      </c>
      <c r="I50" s="18">
        <f>SUM(I45:I49)</f>
        <v>12017.66</v>
      </c>
      <c r="J50" s="18">
        <f>SUM(J45:J49)</f>
        <v>10259</v>
      </c>
      <c r="K50" s="8"/>
      <c r="L50" s="8"/>
      <c r="M50" s="8"/>
      <c r="N50" s="16">
        <v>0.17</v>
      </c>
      <c r="O50" s="11" t="s">
        <v>12</v>
      </c>
      <c r="P50" s="9">
        <f>SUM(P45:P49)</f>
        <v>14877</v>
      </c>
    </row>
    <row r="51" spans="1:16" ht="12.2" customHeight="1" x14ac:dyDescent="0.2">
      <c r="A51" s="8" t="s">
        <v>50</v>
      </c>
      <c r="B51" s="8"/>
      <c r="C51" s="8"/>
      <c r="D51" s="8"/>
      <c r="E51" s="8"/>
      <c r="F51" s="27"/>
      <c r="G51" s="9"/>
      <c r="H51" s="9"/>
      <c r="I51" s="9"/>
      <c r="J51" s="9"/>
      <c r="K51" s="8" t="s">
        <v>50</v>
      </c>
      <c r="L51" s="8"/>
      <c r="M51" s="8"/>
      <c r="N51" s="8"/>
      <c r="O51" s="8"/>
      <c r="P51" s="9"/>
    </row>
    <row r="52" spans="1:16" ht="12.2" customHeight="1" x14ac:dyDescent="0.2">
      <c r="A52" s="8"/>
      <c r="B52" s="8" t="s">
        <v>51</v>
      </c>
      <c r="C52" s="8"/>
      <c r="D52" s="8"/>
      <c r="E52" s="8"/>
      <c r="F52" s="27">
        <v>1922</v>
      </c>
      <c r="G52" s="9">
        <v>1862.34</v>
      </c>
      <c r="H52" s="9">
        <v>1678.7</v>
      </c>
      <c r="I52" s="18">
        <v>1376.21</v>
      </c>
      <c r="J52" s="18">
        <v>1554</v>
      </c>
      <c r="K52" s="8"/>
      <c r="L52" s="8" t="s">
        <v>51</v>
      </c>
      <c r="M52" s="8"/>
      <c r="N52" s="8"/>
      <c r="O52" s="8"/>
      <c r="P52" s="9">
        <v>1595</v>
      </c>
    </row>
    <row r="53" spans="1:16" ht="12.2" customHeight="1" x14ac:dyDescent="0.2">
      <c r="A53" s="8"/>
      <c r="B53" s="8" t="s">
        <v>52</v>
      </c>
      <c r="C53" s="8"/>
      <c r="D53" s="8"/>
      <c r="E53" s="8"/>
      <c r="F53" s="27">
        <v>4500</v>
      </c>
      <c r="G53" s="9">
        <v>4044.45</v>
      </c>
      <c r="H53" s="9">
        <v>3655.86</v>
      </c>
      <c r="I53" s="18">
        <v>4647.29</v>
      </c>
      <c r="J53" s="18">
        <v>4532</v>
      </c>
      <c r="K53" s="8"/>
      <c r="L53" s="8" t="s">
        <v>53</v>
      </c>
      <c r="M53" s="8"/>
      <c r="N53" s="8"/>
      <c r="O53" s="8"/>
      <c r="P53" s="9">
        <v>4200</v>
      </c>
    </row>
    <row r="54" spans="1:16" ht="12.2" customHeight="1" x14ac:dyDescent="0.2">
      <c r="A54" s="8"/>
      <c r="B54" s="8" t="s">
        <v>54</v>
      </c>
      <c r="C54" s="8"/>
      <c r="D54" s="8"/>
      <c r="E54" s="8"/>
      <c r="F54" s="27">
        <v>790</v>
      </c>
      <c r="G54" s="9">
        <v>789.2</v>
      </c>
      <c r="H54" s="9">
        <v>588.65</v>
      </c>
      <c r="I54" s="18">
        <v>765</v>
      </c>
      <c r="J54" s="18">
        <v>679</v>
      </c>
      <c r="K54" s="8"/>
      <c r="L54" s="8" t="s">
        <v>55</v>
      </c>
      <c r="M54" s="8"/>
      <c r="N54" s="8"/>
      <c r="O54" s="8"/>
      <c r="P54" s="9">
        <v>675</v>
      </c>
    </row>
    <row r="55" spans="1:16" ht="12.2" customHeight="1" thickBot="1" x14ac:dyDescent="0.25">
      <c r="A55" s="8"/>
      <c r="B55" s="8" t="s">
        <v>56</v>
      </c>
      <c r="C55" s="8"/>
      <c r="D55" s="8"/>
      <c r="E55" s="8"/>
      <c r="F55" s="30">
        <v>384</v>
      </c>
      <c r="G55" s="10">
        <v>384</v>
      </c>
      <c r="H55" s="10">
        <v>384</v>
      </c>
      <c r="I55" s="19">
        <v>384</v>
      </c>
      <c r="J55" s="19">
        <v>414</v>
      </c>
      <c r="K55" s="8"/>
      <c r="L55" s="8" t="s">
        <v>56</v>
      </c>
      <c r="M55" s="8"/>
      <c r="N55" s="8"/>
      <c r="O55" s="8"/>
      <c r="P55" s="10">
        <v>384</v>
      </c>
    </row>
    <row r="56" spans="1:16" ht="12.2" customHeight="1" x14ac:dyDescent="0.2">
      <c r="A56" s="8"/>
      <c r="B56" s="8"/>
      <c r="C56" s="8"/>
      <c r="D56" s="16">
        <v>0.08</v>
      </c>
      <c r="E56" s="11" t="s">
        <v>12</v>
      </c>
      <c r="F56" s="28">
        <f>SUM(F52:F55)</f>
        <v>7596</v>
      </c>
      <c r="G56" s="9">
        <f>SUM(G52:G55)</f>
        <v>7079.99</v>
      </c>
      <c r="H56" s="9">
        <f>SUM(H52:H55)</f>
        <v>6307.21</v>
      </c>
      <c r="I56" s="18">
        <f>SUM(I52:I55)</f>
        <v>7172.5</v>
      </c>
      <c r="J56" s="18">
        <f>SUM(J52:J55)</f>
        <v>7179</v>
      </c>
      <c r="K56" s="8"/>
      <c r="L56" s="8"/>
      <c r="M56" s="8"/>
      <c r="N56" s="16">
        <v>8.0699999999999994E-2</v>
      </c>
      <c r="O56" s="11" t="s">
        <v>12</v>
      </c>
      <c r="P56" s="9">
        <f>SUM(P52:P55)</f>
        <v>6854</v>
      </c>
    </row>
    <row r="57" spans="1:16" ht="12.2" customHeight="1" x14ac:dyDescent="0.2">
      <c r="A57" s="8" t="s">
        <v>57</v>
      </c>
      <c r="B57" s="8"/>
      <c r="C57" s="8"/>
      <c r="D57" s="8"/>
      <c r="E57" s="8"/>
      <c r="F57" s="27"/>
      <c r="G57" s="9"/>
      <c r="H57" s="9"/>
      <c r="I57" s="9"/>
      <c r="J57" s="9"/>
      <c r="K57" s="8" t="s">
        <v>57</v>
      </c>
      <c r="L57" s="8"/>
      <c r="M57" s="8"/>
      <c r="N57" s="8"/>
      <c r="O57" s="8"/>
      <c r="P57" s="9"/>
    </row>
    <row r="58" spans="1:16" ht="12.2" customHeight="1" x14ac:dyDescent="0.2">
      <c r="A58" s="8"/>
      <c r="B58" s="8" t="s">
        <v>58</v>
      </c>
      <c r="C58" s="8"/>
      <c r="D58" s="8"/>
      <c r="E58" s="8"/>
      <c r="F58" s="27">
        <v>0</v>
      </c>
      <c r="G58" s="9">
        <v>0</v>
      </c>
      <c r="H58" s="9">
        <v>0</v>
      </c>
      <c r="I58" s="18">
        <v>19.260000000000002</v>
      </c>
      <c r="J58" s="18">
        <v>0</v>
      </c>
      <c r="K58" s="8"/>
      <c r="L58" s="8" t="s">
        <v>58</v>
      </c>
      <c r="M58" s="8"/>
      <c r="N58" s="8"/>
      <c r="O58" s="8"/>
      <c r="P58" s="9">
        <v>0</v>
      </c>
    </row>
    <row r="59" spans="1:16" ht="12.2" customHeight="1" x14ac:dyDescent="0.2">
      <c r="A59" s="8"/>
      <c r="B59" s="8" t="s">
        <v>59</v>
      </c>
      <c r="C59" s="8"/>
      <c r="D59" s="8"/>
      <c r="E59" s="8"/>
      <c r="F59" s="27">
        <v>150</v>
      </c>
      <c r="G59" s="9">
        <v>151.94999999999999</v>
      </c>
      <c r="H59" s="9">
        <v>141.47</v>
      </c>
      <c r="I59" s="18">
        <v>271.48</v>
      </c>
      <c r="J59" s="18">
        <v>84</v>
      </c>
      <c r="K59" s="8"/>
      <c r="L59" s="8" t="s">
        <v>59</v>
      </c>
      <c r="M59" s="8"/>
      <c r="N59" s="8"/>
      <c r="O59" s="8"/>
      <c r="P59" s="9">
        <v>135</v>
      </c>
    </row>
    <row r="60" spans="1:16" ht="12.2" customHeight="1" x14ac:dyDescent="0.2">
      <c r="A60" s="8"/>
      <c r="B60" s="8" t="s">
        <v>60</v>
      </c>
      <c r="C60" s="8"/>
      <c r="D60" s="8"/>
      <c r="E60" s="8"/>
      <c r="F60" s="27">
        <v>400</v>
      </c>
      <c r="G60" s="9">
        <v>388.01</v>
      </c>
      <c r="H60" s="9">
        <v>751.32</v>
      </c>
      <c r="I60" s="18">
        <v>810.65</v>
      </c>
      <c r="J60" s="18">
        <v>504</v>
      </c>
      <c r="K60" s="8"/>
      <c r="L60" s="8" t="s">
        <v>60</v>
      </c>
      <c r="M60" s="8"/>
      <c r="N60" s="8"/>
      <c r="O60" s="8"/>
      <c r="P60" s="9">
        <v>500</v>
      </c>
    </row>
    <row r="61" spans="1:16" ht="12.2" customHeight="1" x14ac:dyDescent="0.2">
      <c r="A61" s="8"/>
      <c r="B61" s="8" t="s">
        <v>61</v>
      </c>
      <c r="C61" s="8"/>
      <c r="D61" s="8"/>
      <c r="E61" s="8"/>
      <c r="F61" s="27">
        <v>250</v>
      </c>
      <c r="G61" s="9">
        <v>250</v>
      </c>
      <c r="H61" s="9">
        <v>2803.46</v>
      </c>
      <c r="I61" s="18">
        <v>571.87</v>
      </c>
      <c r="J61" s="18">
        <v>646</v>
      </c>
      <c r="K61" s="8"/>
      <c r="L61" s="8" t="s">
        <v>61</v>
      </c>
      <c r="M61" s="8"/>
      <c r="N61" s="8"/>
      <c r="O61" s="8"/>
      <c r="P61" s="9">
        <v>650</v>
      </c>
    </row>
    <row r="62" spans="1:16" ht="12.2" customHeight="1" x14ac:dyDescent="0.2">
      <c r="A62" s="8"/>
      <c r="B62" s="8" t="s">
        <v>62</v>
      </c>
      <c r="C62" s="8"/>
      <c r="D62" s="8"/>
      <c r="E62" s="8"/>
      <c r="F62" s="27">
        <v>698</v>
      </c>
      <c r="G62" s="9">
        <v>698</v>
      </c>
      <c r="H62" s="9">
        <v>701</v>
      </c>
      <c r="I62" s="18">
        <v>698</v>
      </c>
      <c r="J62" s="18">
        <v>698</v>
      </c>
      <c r="K62" s="8"/>
      <c r="L62" s="8" t="s">
        <v>62</v>
      </c>
      <c r="M62" s="8"/>
      <c r="N62" s="8"/>
      <c r="O62" s="8"/>
      <c r="P62" s="9">
        <v>698</v>
      </c>
    </row>
    <row r="63" spans="1:16" ht="12.2" customHeight="1" x14ac:dyDescent="0.2">
      <c r="A63" s="8"/>
      <c r="B63" s="8" t="s">
        <v>63</v>
      </c>
      <c r="C63" s="8"/>
      <c r="D63" s="8"/>
      <c r="E63" s="8"/>
      <c r="F63" s="27">
        <v>50</v>
      </c>
      <c r="G63" s="9">
        <v>35.97</v>
      </c>
      <c r="H63" s="9">
        <v>208.57</v>
      </c>
      <c r="I63" s="18">
        <v>50.64</v>
      </c>
      <c r="J63" s="18">
        <v>0</v>
      </c>
      <c r="K63" s="8"/>
      <c r="L63" s="8" t="s">
        <v>63</v>
      </c>
      <c r="M63" s="8"/>
      <c r="N63" s="8"/>
      <c r="O63" s="8"/>
      <c r="P63" s="9">
        <v>75</v>
      </c>
    </row>
    <row r="64" spans="1:16" ht="12.2" customHeight="1" x14ac:dyDescent="0.2">
      <c r="A64" s="8"/>
      <c r="B64" s="8" t="s">
        <v>64</v>
      </c>
      <c r="C64" s="8"/>
      <c r="D64" s="8"/>
      <c r="E64" s="8"/>
      <c r="F64" s="27">
        <v>350</v>
      </c>
      <c r="G64" s="9">
        <v>279.5</v>
      </c>
      <c r="H64" s="9">
        <v>1308.9100000000001</v>
      </c>
      <c r="I64" s="18">
        <v>235</v>
      </c>
      <c r="J64" s="18">
        <v>484</v>
      </c>
      <c r="K64" s="8"/>
      <c r="L64" s="8" t="s">
        <v>64</v>
      </c>
      <c r="M64" s="8"/>
      <c r="N64" s="8"/>
      <c r="O64" s="8"/>
      <c r="P64" s="9">
        <v>364</v>
      </c>
    </row>
    <row r="65" spans="1:16" ht="12.2" customHeight="1" x14ac:dyDescent="0.2">
      <c r="A65" s="8"/>
      <c r="B65" s="24" t="s">
        <v>65</v>
      </c>
      <c r="C65" s="8"/>
      <c r="D65" s="8"/>
      <c r="E65" s="8"/>
      <c r="F65" s="27">
        <v>1284</v>
      </c>
      <c r="G65" s="9">
        <v>535</v>
      </c>
      <c r="H65" s="9">
        <v>0</v>
      </c>
      <c r="I65" s="18">
        <v>0</v>
      </c>
      <c r="J65" s="18">
        <v>0</v>
      </c>
      <c r="K65" s="8"/>
      <c r="L65" s="8"/>
      <c r="M65" s="8"/>
      <c r="N65" s="8"/>
      <c r="O65" s="8"/>
      <c r="P65" s="9"/>
    </row>
    <row r="66" spans="1:16" ht="12.2" customHeight="1" x14ac:dyDescent="0.2">
      <c r="A66" s="8"/>
      <c r="B66" s="8" t="s">
        <v>66</v>
      </c>
      <c r="C66" s="11" t="s">
        <v>67</v>
      </c>
      <c r="D66" s="8"/>
      <c r="E66" s="8"/>
      <c r="F66" s="27">
        <v>2600</v>
      </c>
      <c r="G66" s="9">
        <v>2216</v>
      </c>
      <c r="H66" s="9">
        <v>2116.41</v>
      </c>
      <c r="I66" s="18">
        <v>2209.44</v>
      </c>
      <c r="J66" s="18">
        <v>1836</v>
      </c>
      <c r="K66" s="8"/>
      <c r="L66" s="8" t="s">
        <v>66</v>
      </c>
      <c r="M66" s="11" t="s">
        <v>67</v>
      </c>
      <c r="N66" s="8"/>
      <c r="O66" s="8"/>
      <c r="P66" s="9">
        <v>1931</v>
      </c>
    </row>
    <row r="67" spans="1:16" ht="12.2" customHeight="1" x14ac:dyDescent="0.2">
      <c r="A67" s="8"/>
      <c r="B67" s="8"/>
      <c r="C67" s="11" t="s">
        <v>68</v>
      </c>
      <c r="D67" s="8"/>
      <c r="E67" s="8"/>
      <c r="F67" s="27">
        <v>140</v>
      </c>
      <c r="G67" s="9">
        <v>140.46</v>
      </c>
      <c r="H67" s="9">
        <v>140.46</v>
      </c>
      <c r="I67" s="18">
        <v>260.47000000000003</v>
      </c>
      <c r="J67" s="18">
        <v>21</v>
      </c>
      <c r="K67" s="8"/>
      <c r="L67" s="8"/>
      <c r="M67" s="11" t="s">
        <v>68</v>
      </c>
      <c r="N67" s="8"/>
      <c r="O67" s="8"/>
      <c r="P67" s="9">
        <v>200</v>
      </c>
    </row>
    <row r="68" spans="1:16" ht="12.2" customHeight="1" x14ac:dyDescent="0.2">
      <c r="A68" s="8"/>
      <c r="B68" s="8" t="s">
        <v>69</v>
      </c>
      <c r="C68" s="8"/>
      <c r="D68" s="8"/>
      <c r="E68" s="8"/>
      <c r="F68" s="27">
        <v>600</v>
      </c>
      <c r="G68" s="9">
        <v>428.64</v>
      </c>
      <c r="H68" s="9">
        <v>400.56</v>
      </c>
      <c r="I68" s="18">
        <v>993.16</v>
      </c>
      <c r="J68" s="18">
        <v>308</v>
      </c>
      <c r="K68" s="8"/>
      <c r="L68" s="8" t="s">
        <v>69</v>
      </c>
      <c r="M68" s="8"/>
      <c r="N68" s="8"/>
      <c r="O68" s="8"/>
      <c r="P68" s="9">
        <v>401</v>
      </c>
    </row>
    <row r="69" spans="1:16" ht="12.2" customHeight="1" x14ac:dyDescent="0.2">
      <c r="A69" s="8"/>
      <c r="B69" s="24" t="s">
        <v>70</v>
      </c>
      <c r="C69" s="8"/>
      <c r="D69" s="8"/>
      <c r="E69" s="8"/>
      <c r="F69" s="27">
        <v>6000</v>
      </c>
      <c r="G69" s="9">
        <v>5610</v>
      </c>
      <c r="H69" s="9">
        <v>5283.96</v>
      </c>
      <c r="I69" s="18">
        <v>5125.7700000000004</v>
      </c>
      <c r="J69" s="18">
        <v>3751</v>
      </c>
      <c r="K69" s="8"/>
      <c r="L69" s="8" t="s">
        <v>71</v>
      </c>
      <c r="M69" s="8"/>
      <c r="N69" s="8"/>
      <c r="O69" s="8"/>
      <c r="P69" s="9">
        <v>4200</v>
      </c>
    </row>
    <row r="70" spans="1:16" ht="12.2" customHeight="1" thickBot="1" x14ac:dyDescent="0.25">
      <c r="A70" s="8"/>
      <c r="B70" s="8" t="s">
        <v>72</v>
      </c>
      <c r="C70" s="8"/>
      <c r="D70" s="8"/>
      <c r="E70" s="8"/>
      <c r="F70" s="30">
        <v>2500</v>
      </c>
      <c r="G70" s="9">
        <v>0</v>
      </c>
      <c r="H70" s="9">
        <v>0</v>
      </c>
      <c r="I70" s="9">
        <v>0</v>
      </c>
      <c r="J70" s="9">
        <v>0</v>
      </c>
      <c r="K70" s="8"/>
      <c r="L70" s="8" t="s">
        <v>72</v>
      </c>
      <c r="M70" s="8"/>
      <c r="N70" s="8"/>
      <c r="O70" s="8"/>
      <c r="P70" s="9">
        <v>250</v>
      </c>
    </row>
    <row r="71" spans="1:16" ht="12.2" customHeight="1" thickBot="1" x14ac:dyDescent="0.25">
      <c r="A71" s="8"/>
      <c r="B71" s="8"/>
      <c r="C71" s="8"/>
      <c r="D71" s="16">
        <v>0.13</v>
      </c>
      <c r="E71" s="11" t="s">
        <v>12</v>
      </c>
      <c r="F71" s="33">
        <f>SUM(F58:F70)</f>
        <v>15022</v>
      </c>
      <c r="G71" s="15">
        <f>SUM(G58:G70)</f>
        <v>10733.53</v>
      </c>
      <c r="H71" s="15">
        <f>SUM(H58:H70)</f>
        <v>13856.119999999999</v>
      </c>
      <c r="I71" s="21">
        <f>SUM(I58:I70)</f>
        <v>11245.740000000002</v>
      </c>
      <c r="J71" s="21">
        <f>SUM(J58:J70)</f>
        <v>8332</v>
      </c>
      <c r="K71" s="8"/>
      <c r="L71" s="8"/>
      <c r="M71" s="8"/>
      <c r="N71" s="16">
        <v>0.12</v>
      </c>
      <c r="O71" s="11" t="s">
        <v>12</v>
      </c>
      <c r="P71" s="15">
        <f>SUM(P58:P70)</f>
        <v>9404</v>
      </c>
    </row>
    <row r="72" spans="1:16" ht="12.2" customHeight="1" thickTop="1" x14ac:dyDescent="0.2">
      <c r="A72" s="8"/>
      <c r="B72" s="8"/>
      <c r="C72" s="8"/>
      <c r="D72" s="8"/>
      <c r="E72" s="7" t="s">
        <v>73</v>
      </c>
      <c r="F72" s="12">
        <f>F36+F43+F50+F56+F71</f>
        <v>97573.84</v>
      </c>
      <c r="G72" s="12">
        <f>G36+G43+G50+G56+G71</f>
        <v>90137.717000000004</v>
      </c>
      <c r="H72" s="12">
        <f>H36+H43+H50+H56+H71</f>
        <v>93799.37</v>
      </c>
      <c r="I72" s="20">
        <f>I36+I43+I50+I56+I71</f>
        <v>82645.560000000012</v>
      </c>
      <c r="J72" s="20">
        <f>J36+J43+J50+J56+J71</f>
        <v>75311</v>
      </c>
      <c r="K72" s="8"/>
      <c r="L72" s="8"/>
      <c r="M72" s="8"/>
      <c r="N72" s="8"/>
      <c r="O72" s="7" t="s">
        <v>73</v>
      </c>
      <c r="P72" s="12">
        <f>P36+P43+P50+P56+P71</f>
        <v>85046</v>
      </c>
    </row>
    <row r="74" spans="1:16" x14ac:dyDescent="0.2">
      <c r="A74" s="1" t="s">
        <v>75</v>
      </c>
      <c r="B74" s="1"/>
    </row>
    <row r="75" spans="1:16" x14ac:dyDescent="0.2">
      <c r="A75" s="23" t="s">
        <v>74</v>
      </c>
      <c r="B75" s="23"/>
      <c r="G75" s="32">
        <v>4231.6000000000004</v>
      </c>
    </row>
    <row r="76" spans="1:16" x14ac:dyDescent="0.2">
      <c r="A76" s="23" t="s">
        <v>71</v>
      </c>
      <c r="B76" s="23"/>
      <c r="D76" s="8"/>
      <c r="E76" s="8"/>
      <c r="F76" s="27"/>
      <c r="G76" s="3">
        <v>1720</v>
      </c>
    </row>
    <row r="77" spans="1:16" x14ac:dyDescent="0.2">
      <c r="G77" s="22"/>
    </row>
    <row r="78" spans="1:16" x14ac:dyDescent="0.2">
      <c r="G78" s="22"/>
    </row>
    <row r="80" spans="1:16" x14ac:dyDescent="0.2">
      <c r="B80" s="1"/>
    </row>
    <row r="81" spans="2:7" x14ac:dyDescent="0.2">
      <c r="G81" s="22"/>
    </row>
    <row r="82" spans="2:7" x14ac:dyDescent="0.2">
      <c r="G82" s="22"/>
    </row>
    <row r="83" spans="2:7" x14ac:dyDescent="0.2">
      <c r="B83" s="23"/>
      <c r="G83" s="22"/>
    </row>
    <row r="84" spans="2:7" x14ac:dyDescent="0.2">
      <c r="B84" s="23"/>
      <c r="G84" s="22"/>
    </row>
    <row r="85" spans="2:7" x14ac:dyDescent="0.2">
      <c r="B85" s="23"/>
      <c r="G85" s="22"/>
    </row>
    <row r="86" spans="2:7" x14ac:dyDescent="0.2">
      <c r="B86" s="23"/>
      <c r="G86" s="22"/>
    </row>
    <row r="87" spans="2:7" x14ac:dyDescent="0.2">
      <c r="G87" s="22"/>
    </row>
  </sheetData>
  <mergeCells count="3">
    <mergeCell ref="K1:P1"/>
    <mergeCell ref="K2:P2"/>
    <mergeCell ref="A1:J1"/>
  </mergeCells>
  <phoneticPr fontId="2" type="noConversion"/>
  <printOptions horizontalCentered="1" gridLines="1"/>
  <pageMargins left="0.25" right="0.25" top="0.75" bottom="0.75" header="0.3" footer="0.3"/>
  <pageSetup scale="8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/>
  </sheetViews>
  <sheetFormatPr defaultRowHeight="12.75" x14ac:dyDescent="0.2"/>
  <sheetData>
    <row r="1" spans="1:5" x14ac:dyDescent="0.2">
      <c r="A1" s="1"/>
    </row>
    <row r="3" spans="1:5" x14ac:dyDescent="0.2">
      <c r="A3" s="1"/>
    </row>
    <row r="5" spans="1:5" x14ac:dyDescent="0.2">
      <c r="A5" s="2"/>
      <c r="E5" s="6"/>
    </row>
    <row r="17" spans="1:5" x14ac:dyDescent="0.2">
      <c r="A17" s="2"/>
      <c r="E17" s="6"/>
    </row>
    <row r="19" spans="1:5" x14ac:dyDescent="0.2">
      <c r="E19" s="3"/>
    </row>
    <row r="20" spans="1:5" x14ac:dyDescent="0.2">
      <c r="E20" s="5"/>
    </row>
    <row r="21" spans="1:5" x14ac:dyDescent="0.2">
      <c r="E21" s="3"/>
    </row>
    <row r="22" spans="1:5" x14ac:dyDescent="0.2">
      <c r="E22" s="3"/>
    </row>
    <row r="23" spans="1:5" x14ac:dyDescent="0.2">
      <c r="E23" s="3"/>
    </row>
    <row r="24" spans="1:5" x14ac:dyDescent="0.2">
      <c r="A24" s="2"/>
      <c r="E24" s="6"/>
    </row>
    <row r="25" spans="1:5" x14ac:dyDescent="0.2">
      <c r="A25" s="2"/>
      <c r="E25" s="6"/>
    </row>
    <row r="26" spans="1:5" x14ac:dyDescent="0.2">
      <c r="E26" s="3"/>
    </row>
    <row r="27" spans="1:5" x14ac:dyDescent="0.2">
      <c r="E27" s="3"/>
    </row>
    <row r="28" spans="1:5" x14ac:dyDescent="0.2">
      <c r="E28" s="3"/>
    </row>
    <row r="29" spans="1:5" x14ac:dyDescent="0.2">
      <c r="E29" s="3"/>
    </row>
    <row r="30" spans="1:5" x14ac:dyDescent="0.2">
      <c r="E30" s="4"/>
    </row>
    <row r="31" spans="1:5" x14ac:dyDescent="0.2">
      <c r="E31" s="3"/>
    </row>
  </sheetData>
  <phoneticPr fontId="2" type="noConversion"/>
  <pageMargins left="0.75" right="0.75" top="1" bottom="1" header="0.5" footer="0.5"/>
  <pageSetup paperSize="5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2D2EE4D77E5643A1A8A28B3C313C67" ma:contentTypeVersion="0" ma:contentTypeDescription="Create a new document." ma:contentTypeScope="" ma:versionID="3360d1a9b85eebeb98f486a32020172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197ef3d231671f58f009e399659e0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0ABBCA-8762-4E10-B733-E0BA844BF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B019E9-30CA-41BE-8E9D-A9C19E2DBA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38EE99-4685-469C-A310-5AD314F272A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2021 Budget</vt:lpstr>
      <vt:lpstr>Sheet 2</vt:lpstr>
      <vt:lpstr>Sheet3</vt:lpstr>
      <vt:lpstr>'2021 Budget'!Print_Area</vt:lpstr>
      <vt:lpstr>'2021 Budget'!Print_Titles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Laura Valentine</cp:lastModifiedBy>
  <cp:revision/>
  <cp:lastPrinted>2021-12-14T16:08:10Z</cp:lastPrinted>
  <dcterms:created xsi:type="dcterms:W3CDTF">2005-10-21T19:55:02Z</dcterms:created>
  <dcterms:modified xsi:type="dcterms:W3CDTF">2022-01-13T12:41:12Z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0x010100D32D2EE4D77E5643A1A8A28B3C313C67</vt:lpwstr>
  </property>
</Properties>
</file>