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activeTab="0"/>
  </bookViews>
  <sheets>
    <sheet name="Budget" sheetId="1" r:id="rId1"/>
    <sheet name="Personnel" sheetId="2" r:id="rId2"/>
    <sheet name="Match" sheetId="3" r:id="rId3"/>
    <sheet name="Narrative" sheetId="4" r:id="rId4"/>
    <sheet name="Indirect Costs" sheetId="5" r:id="rId5"/>
  </sheets>
  <definedNames>
    <definedName name="_xlnm.Print_Area" localSheetId="0">'Budget'!$A$7:$H$63</definedName>
  </definedNames>
  <calcPr fullCalcOnLoad="1"/>
</workbook>
</file>

<file path=xl/sharedStrings.xml><?xml version="1.0" encoding="utf-8"?>
<sst xmlns="http://schemas.openxmlformats.org/spreadsheetml/2006/main" count="248" uniqueCount="198">
  <si>
    <t>Senior Center</t>
  </si>
  <si>
    <t>Budget Section</t>
  </si>
  <si>
    <t>For the Period</t>
  </si>
  <si>
    <t>Date Submitted</t>
  </si>
  <si>
    <t>Cost by Service/Program Category</t>
  </si>
  <si>
    <t>Total Budget</t>
  </si>
  <si>
    <t>Federal/State</t>
  </si>
  <si>
    <t>Non-Grant</t>
  </si>
  <si>
    <t>PART A</t>
  </si>
  <si>
    <t>EXPENDITURES:</t>
  </si>
  <si>
    <t>1</t>
  </si>
  <si>
    <t>Salaries and Wages</t>
  </si>
  <si>
    <t>2</t>
  </si>
  <si>
    <t>3</t>
  </si>
  <si>
    <t>Total Personnel Expenses:</t>
  </si>
  <si>
    <t>4</t>
  </si>
  <si>
    <t>Professional Fees</t>
  </si>
  <si>
    <t>5</t>
  </si>
  <si>
    <t>Supplies</t>
  </si>
  <si>
    <t>5a</t>
  </si>
  <si>
    <t>6</t>
  </si>
  <si>
    <t>7</t>
  </si>
  <si>
    <t>Postage and Shipping</t>
  </si>
  <si>
    <t>8</t>
  </si>
  <si>
    <t>Occupancy</t>
  </si>
  <si>
    <t>9</t>
  </si>
  <si>
    <t>10</t>
  </si>
  <si>
    <t>Printing and Publications</t>
  </si>
  <si>
    <t>11</t>
  </si>
  <si>
    <t>Travel</t>
  </si>
  <si>
    <t>12</t>
  </si>
  <si>
    <t>Conferences and Meetings</t>
  </si>
  <si>
    <t>13</t>
  </si>
  <si>
    <t>Interest</t>
  </si>
  <si>
    <t>14</t>
  </si>
  <si>
    <t>15</t>
  </si>
  <si>
    <t>Contracted Services</t>
  </si>
  <si>
    <t>16</t>
  </si>
  <si>
    <t>Specific Assist. to Individuals</t>
  </si>
  <si>
    <t>17</t>
  </si>
  <si>
    <t>Depreciation</t>
  </si>
  <si>
    <t>18a</t>
  </si>
  <si>
    <t>18b</t>
  </si>
  <si>
    <t>18c</t>
  </si>
  <si>
    <t>18d</t>
  </si>
  <si>
    <t>19</t>
  </si>
  <si>
    <t>Total Non-Personnel Expenses:</t>
  </si>
  <si>
    <t>20</t>
  </si>
  <si>
    <t>Reimbursable Capital Purchases</t>
  </si>
  <si>
    <t>21</t>
  </si>
  <si>
    <t>Total Direct Program Expenses</t>
  </si>
  <si>
    <t>22</t>
  </si>
  <si>
    <t>23</t>
  </si>
  <si>
    <t>Total Direct and Administrative</t>
  </si>
  <si>
    <t>24</t>
  </si>
  <si>
    <t>In-Kind Contributions</t>
  </si>
  <si>
    <t>25</t>
  </si>
  <si>
    <t>Total Expenses</t>
  </si>
  <si>
    <t>PART B</t>
  </si>
  <si>
    <t>REIMBURSABLE PROGRAM FUNDS:</t>
  </si>
  <si>
    <t>31</t>
  </si>
  <si>
    <t>Reimbursable Title III-B Funds</t>
  </si>
  <si>
    <t>31a</t>
  </si>
  <si>
    <t>Reimbursable Title III-D Funds</t>
  </si>
  <si>
    <t>32</t>
  </si>
  <si>
    <t>Reimbursable State Funds</t>
  </si>
  <si>
    <t>33</t>
  </si>
  <si>
    <t>Total Reimbursable Program Funds</t>
  </si>
  <si>
    <t>MATCHING REVENUE FUNDS:</t>
  </si>
  <si>
    <t>34</t>
  </si>
  <si>
    <t>Other Federal Funds</t>
  </si>
  <si>
    <t>35</t>
  </si>
  <si>
    <t>Other State Funds</t>
  </si>
  <si>
    <t>36</t>
  </si>
  <si>
    <t>Other Government Funds</t>
  </si>
  <si>
    <t>37</t>
  </si>
  <si>
    <t>Cash Contributions (Non-Gov't)</t>
  </si>
  <si>
    <t>38</t>
  </si>
  <si>
    <t>39</t>
  </si>
  <si>
    <t>Program Income</t>
  </si>
  <si>
    <t>40</t>
  </si>
  <si>
    <t>Other Matching Revenue</t>
  </si>
  <si>
    <t>41</t>
  </si>
  <si>
    <t>Total Matching Revenue Funds</t>
  </si>
  <si>
    <t>42</t>
  </si>
  <si>
    <t>Other Program Funds</t>
  </si>
  <si>
    <t>43</t>
  </si>
  <si>
    <t xml:space="preserve">TITLE OF </t>
  </si>
  <si>
    <t>Gross</t>
  </si>
  <si>
    <t>Federal/State Grant Services</t>
  </si>
  <si>
    <t>Title IIID Preventative Health</t>
  </si>
  <si>
    <t>Non-Grant Services</t>
  </si>
  <si>
    <t>POSITION</t>
  </si>
  <si>
    <t>NAME</t>
  </si>
  <si>
    <t>Salaries</t>
  </si>
  <si>
    <t>Benefits</t>
  </si>
  <si>
    <t>%</t>
  </si>
  <si>
    <t>TOTALS</t>
  </si>
  <si>
    <t>xxxxxxxx</t>
  </si>
  <si>
    <t>xxxxxxxxx</t>
  </si>
  <si>
    <t/>
  </si>
  <si>
    <t>Senior Center Matching Revenues and Other Program Funds</t>
  </si>
  <si>
    <t>Source and Narrative</t>
  </si>
  <si>
    <t>Source</t>
  </si>
  <si>
    <t>Subtotal</t>
  </si>
  <si>
    <t>Cash Contributions (non-Gov't)</t>
  </si>
  <si>
    <t>TOTAL MATCHING REVENUES</t>
  </si>
  <si>
    <t>TOTAL OTHER PROGRAM FUNDS</t>
  </si>
  <si>
    <t>BUDGET NARRATIVE</t>
  </si>
  <si>
    <t xml:space="preserve">Provide detail explanations and calculations for every item </t>
  </si>
  <si>
    <t>of proposed expenditure covered by this budget.</t>
  </si>
  <si>
    <t>INDIRECT COST PLAN</t>
  </si>
  <si>
    <t>Attach copies of the latest approved indirect cost rate.</t>
  </si>
  <si>
    <t>SENIOR CENTER PERSONNEL COST SCHEDULE</t>
  </si>
  <si>
    <t>Title IIID-Health</t>
  </si>
  <si>
    <t>Senior Citizens of Hendersonville, Inc.</t>
  </si>
  <si>
    <t>2020-21</t>
  </si>
  <si>
    <t>Page 1 of 5</t>
  </si>
  <si>
    <t>Telephone/Internet/TV</t>
  </si>
  <si>
    <t>Insurance (all but WC (under benefits)</t>
  </si>
  <si>
    <t>18e</t>
  </si>
  <si>
    <t>Other Non-Personnel Expenses:</t>
  </si>
  <si>
    <t>In-Kind Contributions - Rent</t>
  </si>
  <si>
    <t>Administrative Costs - Reserve</t>
  </si>
  <si>
    <t>Page 2 of 5</t>
  </si>
  <si>
    <t>Julie White</t>
  </si>
  <si>
    <t xml:space="preserve">   United Way Sumner</t>
  </si>
  <si>
    <t xml:space="preserve">   Fundraising</t>
  </si>
  <si>
    <t xml:space="preserve">   Contributions</t>
  </si>
  <si>
    <t xml:space="preserve">   City of Hendersonville</t>
  </si>
  <si>
    <t xml:space="preserve">   Sumner County</t>
  </si>
  <si>
    <t>City of Hendersonville - Rent</t>
  </si>
  <si>
    <t xml:space="preserve">Bread/Drinks/Trips/Dances/Books/Interest </t>
  </si>
  <si>
    <t>Veteran's Celebration/Misc income</t>
  </si>
  <si>
    <t>Page 4 of 5</t>
  </si>
  <si>
    <t>SOURCE OF MATCHING FUNDS:</t>
  </si>
  <si>
    <t>GNRC: AAAD/TCAD</t>
  </si>
  <si>
    <t>CITY OF HENDERSONVILLE (Non Profit Contributions)</t>
  </si>
  <si>
    <t>SUMNER COUNTY (Non Profit Contributions)</t>
  </si>
  <si>
    <t>CITY OF HENDERSONVILLE (In-kind Rent)</t>
  </si>
  <si>
    <t>PROGRAM (dues only)</t>
  </si>
  <si>
    <t>OTHER MATCHING REVENUE (Income) (This figure includes Building Use, Reimbursables, All Programming Income (Bread, Drink, Books, Dances, Trips, Veteran Celebration, Interest &amp; Misc Income)</t>
  </si>
  <si>
    <t>TOTAL INCOME</t>
  </si>
  <si>
    <t>NARRATIVE:</t>
  </si>
  <si>
    <t xml:space="preserve">NON-GOVT CONTRIBUTIONS (This includes U Way, Fundraising, Other Federations, Contributions)       </t>
  </si>
  <si>
    <t xml:space="preserve">Personnel (Payroll, Taxes and Benefits): </t>
  </si>
  <si>
    <t>Executive Director Salary</t>
  </si>
  <si>
    <t>Asst. Director Pay</t>
  </si>
  <si>
    <t>Benefits (incl Payroll Taxes , Work Comp Insurance &amp; Vision Insurance)</t>
  </si>
  <si>
    <t>Professional Fees (incl legal, cpa)</t>
  </si>
  <si>
    <t>Supplies (incl supplies of all type)</t>
  </si>
  <si>
    <t>Postage/Shipping</t>
  </si>
  <si>
    <t>Occupancy (Utilities)</t>
  </si>
  <si>
    <t>Equipment/Rental &amp; Maintenance (incl any incidental computer/software need, keys, etc.)</t>
  </si>
  <si>
    <t>Printing/Publications (incl copier, outside printing, publications, advertising, marketing)</t>
  </si>
  <si>
    <t>Travel (incl mileage reimbursables)</t>
  </si>
  <si>
    <t>Conferences/Meetings (incl business registration fees, networking organization fees &amp; courses)</t>
  </si>
  <si>
    <t>Insurance (Blanket)</t>
  </si>
  <si>
    <t>Specific Assistance to Individuals</t>
  </si>
  <si>
    <t>Credit card processing fees</t>
  </si>
  <si>
    <t>Fundraising/Special Events Expense</t>
  </si>
  <si>
    <t>Misc. Expense (incl Compliance)</t>
  </si>
  <si>
    <t>III-D Health Expense</t>
  </si>
  <si>
    <t>Administrative Costs (reserve)</t>
  </si>
  <si>
    <t>In-Kind Contributions (incl rent)</t>
  </si>
  <si>
    <t>TOTAL EXPENSES</t>
  </si>
  <si>
    <t>Page 5 of 5</t>
  </si>
  <si>
    <t>Not Applicable</t>
  </si>
  <si>
    <t>BUDGET</t>
  </si>
  <si>
    <t>Communications: Telephone/Internet/TV</t>
  </si>
  <si>
    <t>Program Expenses (incl all class expenses (equip incl), Nutrition Program, Trip expenses (incl transport, gas, maintenance, driver reimbursables), Dance Expenses (bands, drinks, snacks), Flower &amp; Garden, MSC</t>
  </si>
  <si>
    <t>Program Expenses</t>
  </si>
  <si>
    <t>Program Expense</t>
  </si>
  <si>
    <t xml:space="preserve">   incl. dance/trip/garden/MSC, etc.</t>
  </si>
  <si>
    <t>III-D Expense</t>
  </si>
  <si>
    <t>Misc. Expense</t>
  </si>
  <si>
    <t xml:space="preserve">    incl. CC processing fees</t>
  </si>
  <si>
    <t xml:space="preserve">    Food (Nutrition Use Only)</t>
  </si>
  <si>
    <t>Special Event/Fundraising Expense</t>
  </si>
  <si>
    <t>Services</t>
  </si>
  <si>
    <t>Page 3 of 5</t>
  </si>
  <si>
    <t>Total Revenues</t>
  </si>
  <si>
    <t>Program Director</t>
  </si>
  <si>
    <t>President/CEO</t>
  </si>
  <si>
    <t>Kathleen Kemph</t>
  </si>
  <si>
    <t>Other Income/Other Grant</t>
  </si>
  <si>
    <t>Other</t>
  </si>
  <si>
    <t>.</t>
  </si>
  <si>
    <t>Interst</t>
  </si>
  <si>
    <t>2022-23</t>
  </si>
  <si>
    <t>Equipment Rental &amp; Maint./Facilities</t>
  </si>
  <si>
    <t xml:space="preserve"> </t>
  </si>
  <si>
    <t>Employee Benefits &amp; PR Taxes</t>
  </si>
  <si>
    <t>2022 BUDGET</t>
  </si>
  <si>
    <t>DIFFERENCE</t>
  </si>
  <si>
    <t>It should be noted that the increase for Kemph is $1,040 year over year</t>
  </si>
  <si>
    <t>SENIOR CENTER BUDGET</t>
  </si>
  <si>
    <t>must spent to 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</si>
</sst>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;;;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6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Courier"/>
      <family val="0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name val="Arial"/>
      <family val="2"/>
    </font>
    <font>
      <b/>
      <sz val="14"/>
      <color indexed="1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ourie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5" fontId="0" fillId="0" borderId="0" xfId="0" applyNumberFormat="1" applyAlignment="1" applyProtection="1">
      <alignment/>
      <protection/>
    </xf>
    <xf numFmtId="5" fontId="5" fillId="0" borderId="0" xfId="0" applyNumberFormat="1" applyFont="1" applyAlignment="1" applyProtection="1">
      <alignment/>
      <protection locked="0"/>
    </xf>
    <xf numFmtId="5" fontId="0" fillId="0" borderId="1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5" fontId="5" fillId="0" borderId="20" xfId="0" applyNumberFormat="1" applyFont="1" applyBorder="1" applyAlignment="1" applyProtection="1">
      <alignment/>
      <protection locked="0"/>
    </xf>
    <xf numFmtId="5" fontId="5" fillId="0" borderId="21" xfId="0" applyNumberFormat="1" applyFont="1" applyBorder="1" applyAlignment="1" applyProtection="1">
      <alignment/>
      <protection locked="0"/>
    </xf>
    <xf numFmtId="5" fontId="5" fillId="0" borderId="22" xfId="0" applyNumberFormat="1" applyFont="1" applyBorder="1" applyAlignment="1" applyProtection="1">
      <alignment/>
      <protection locked="0"/>
    </xf>
    <xf numFmtId="5" fontId="5" fillId="0" borderId="23" xfId="0" applyNumberFormat="1" applyFont="1" applyBorder="1" applyAlignment="1" applyProtection="1">
      <alignment/>
      <protection locked="0"/>
    </xf>
    <xf numFmtId="5" fontId="5" fillId="0" borderId="24" xfId="0" applyNumberFormat="1" applyFont="1" applyBorder="1" applyAlignment="1" applyProtection="1">
      <alignment/>
      <protection locked="0"/>
    </xf>
    <xf numFmtId="9" fontId="5" fillId="0" borderId="24" xfId="0" applyNumberFormat="1" applyFont="1" applyBorder="1" applyAlignment="1" applyProtection="1">
      <alignment/>
      <protection locked="0"/>
    </xf>
    <xf numFmtId="5" fontId="0" fillId="0" borderId="21" xfId="0" applyNumberFormat="1" applyBorder="1" applyAlignment="1" applyProtection="1">
      <alignment/>
      <protection/>
    </xf>
    <xf numFmtId="5" fontId="0" fillId="0" borderId="23" xfId="0" applyNumberFormat="1" applyBorder="1" applyAlignment="1" applyProtection="1">
      <alignment/>
      <protection/>
    </xf>
    <xf numFmtId="5" fontId="0" fillId="0" borderId="24" xfId="0" applyNumberFormat="1" applyBorder="1" applyAlignment="1" applyProtection="1">
      <alignment/>
      <protection/>
    </xf>
    <xf numFmtId="5" fontId="5" fillId="0" borderId="16" xfId="0" applyNumberFormat="1" applyFont="1" applyBorder="1" applyAlignment="1" applyProtection="1">
      <alignment/>
      <protection locked="0"/>
    </xf>
    <xf numFmtId="5" fontId="5" fillId="0" borderId="17" xfId="0" applyNumberFormat="1" applyFont="1" applyBorder="1" applyAlignment="1" applyProtection="1">
      <alignment/>
      <protection locked="0"/>
    </xf>
    <xf numFmtId="5" fontId="5" fillId="0" borderId="18" xfId="0" applyNumberFormat="1" applyFont="1" applyBorder="1" applyAlignment="1" applyProtection="1">
      <alignment/>
      <protection locked="0"/>
    </xf>
    <xf numFmtId="5" fontId="0" fillId="0" borderId="25" xfId="0" applyNumberFormat="1" applyBorder="1" applyAlignment="1" applyProtection="1">
      <alignment/>
      <protection/>
    </xf>
    <xf numFmtId="5" fontId="0" fillId="0" borderId="19" xfId="0" applyNumberFormat="1" applyBorder="1" applyAlignment="1" applyProtection="1">
      <alignment/>
      <protection/>
    </xf>
    <xf numFmtId="5" fontId="0" fillId="0" borderId="26" xfId="0" applyNumberFormat="1" applyBorder="1" applyAlignment="1" applyProtection="1">
      <alignment/>
      <protection/>
    </xf>
    <xf numFmtId="5" fontId="5" fillId="0" borderId="27" xfId="0" applyNumberFormat="1" applyFont="1" applyBorder="1" applyAlignment="1" applyProtection="1">
      <alignment/>
      <protection locked="0"/>
    </xf>
    <xf numFmtId="5" fontId="5" fillId="0" borderId="28" xfId="0" applyNumberFormat="1" applyFont="1" applyBorder="1" applyAlignment="1" applyProtection="1">
      <alignment/>
      <protection locked="0"/>
    </xf>
    <xf numFmtId="5" fontId="5" fillId="0" borderId="29" xfId="0" applyNumberFormat="1" applyFont="1" applyBorder="1" applyAlignment="1" applyProtection="1">
      <alignment/>
      <protection locked="0"/>
    </xf>
    <xf numFmtId="5" fontId="5" fillId="0" borderId="30" xfId="0" applyNumberFormat="1" applyFont="1" applyBorder="1" applyAlignment="1" applyProtection="1">
      <alignment/>
      <protection locked="0"/>
    </xf>
    <xf numFmtId="5" fontId="0" fillId="0" borderId="31" xfId="0" applyNumberFormat="1" applyBorder="1" applyAlignment="1" applyProtection="1">
      <alignment/>
      <protection/>
    </xf>
    <xf numFmtId="5" fontId="0" fillId="0" borderId="30" xfId="0" applyNumberFormat="1" applyBorder="1" applyAlignment="1" applyProtection="1">
      <alignment/>
      <protection/>
    </xf>
    <xf numFmtId="5" fontId="0" fillId="0" borderId="28" xfId="0" applyNumberFormat="1" applyBorder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5" fontId="0" fillId="0" borderId="0" xfId="0" applyNumberFormat="1" applyAlignment="1" applyProtection="1">
      <alignment horizontal="center"/>
      <protection/>
    </xf>
    <xf numFmtId="5" fontId="11" fillId="0" borderId="0" xfId="0" applyNumberFormat="1" applyFont="1" applyAlignment="1" applyProtection="1">
      <alignment horizontal="center"/>
      <protection/>
    </xf>
    <xf numFmtId="5" fontId="14" fillId="0" borderId="0" xfId="0" applyNumberFormat="1" applyFont="1" applyAlignment="1" applyProtection="1">
      <alignment/>
      <protection locked="0"/>
    </xf>
    <xf numFmtId="5" fontId="1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centerContinuous"/>
      <protection/>
    </xf>
    <xf numFmtId="165" fontId="0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17" fillId="0" borderId="32" xfId="0" applyFont="1" applyBorder="1" applyAlignment="1" applyProtection="1">
      <alignment horizontal="centerContinuous"/>
      <protection locked="0"/>
    </xf>
    <xf numFmtId="0" fontId="17" fillId="0" borderId="22" xfId="0" applyFont="1" applyBorder="1" applyAlignment="1" applyProtection="1">
      <alignment horizontal="centerContinuous"/>
      <protection locked="0"/>
    </xf>
    <xf numFmtId="0" fontId="17" fillId="0" borderId="21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33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 horizontal="centerContinuous"/>
      <protection/>
    </xf>
    <xf numFmtId="0" fontId="10" fillId="0" borderId="36" xfId="0" applyFont="1" applyBorder="1" applyAlignment="1" applyProtection="1">
      <alignment horizontal="centerContinuous"/>
      <protection/>
    </xf>
    <xf numFmtId="5" fontId="0" fillId="0" borderId="36" xfId="0" applyNumberFormat="1" applyBorder="1" applyAlignment="1" applyProtection="1">
      <alignment/>
      <protection/>
    </xf>
    <xf numFmtId="5" fontId="5" fillId="0" borderId="36" xfId="0" applyNumberFormat="1" applyFont="1" applyBorder="1" applyAlignment="1" applyProtection="1">
      <alignment/>
      <protection locked="0"/>
    </xf>
    <xf numFmtId="9" fontId="0" fillId="0" borderId="36" xfId="0" applyNumberFormat="1" applyBorder="1" applyAlignment="1" applyProtection="1">
      <alignment/>
      <protection/>
    </xf>
    <xf numFmtId="0" fontId="9" fillId="33" borderId="32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10" fillId="33" borderId="3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5" fontId="0" fillId="0" borderId="22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5" fontId="0" fillId="0" borderId="17" xfId="0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5" fontId="0" fillId="0" borderId="37" xfId="0" applyNumberFormat="1" applyBorder="1" applyAlignment="1" applyProtection="1">
      <alignment/>
      <protection/>
    </xf>
    <xf numFmtId="5" fontId="0" fillId="0" borderId="38" xfId="0" applyNumberFormat="1" applyBorder="1" applyAlignment="1" applyProtection="1">
      <alignment/>
      <protection/>
    </xf>
    <xf numFmtId="0" fontId="10" fillId="33" borderId="39" xfId="0" applyFont="1" applyFill="1" applyBorder="1" applyAlignment="1" applyProtection="1">
      <alignment/>
      <protection/>
    </xf>
    <xf numFmtId="0" fontId="9" fillId="33" borderId="40" xfId="0" applyFont="1" applyFill="1" applyBorder="1" applyAlignment="1" applyProtection="1">
      <alignment/>
      <protection/>
    </xf>
    <xf numFmtId="0" fontId="9" fillId="33" borderId="41" xfId="0" applyFont="1" applyFill="1" applyBorder="1" applyAlignment="1" applyProtection="1">
      <alignment/>
      <protection/>
    </xf>
    <xf numFmtId="0" fontId="10" fillId="0" borderId="42" xfId="0" applyFont="1" applyBorder="1" applyAlignment="1" applyProtection="1">
      <alignment horizontal="center"/>
      <protection/>
    </xf>
    <xf numFmtId="5" fontId="0" fillId="0" borderId="43" xfId="0" applyNumberFormat="1" applyBorder="1" applyAlignment="1" applyProtection="1">
      <alignment/>
      <protection/>
    </xf>
    <xf numFmtId="0" fontId="11" fillId="0" borderId="44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10" fillId="33" borderId="45" xfId="0" applyFont="1" applyFill="1" applyBorder="1" applyAlignment="1" applyProtection="1">
      <alignment/>
      <protection/>
    </xf>
    <xf numFmtId="0" fontId="9" fillId="33" borderId="37" xfId="0" applyFont="1" applyFill="1" applyBorder="1" applyAlignment="1" applyProtection="1">
      <alignment/>
      <protection/>
    </xf>
    <xf numFmtId="5" fontId="0" fillId="0" borderId="36" xfId="0" applyNumberForma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5" fontId="5" fillId="0" borderId="0" xfId="0" applyNumberFormat="1" applyFont="1" applyBorder="1" applyAlignment="1" applyProtection="1">
      <alignment/>
      <protection locked="0"/>
    </xf>
    <xf numFmtId="5" fontId="0" fillId="0" borderId="44" xfId="0" applyNumberFormat="1" applyBorder="1" applyAlignment="1" applyProtection="1">
      <alignment/>
      <protection/>
    </xf>
    <xf numFmtId="5" fontId="0" fillId="0" borderId="42" xfId="0" applyNumberForma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/>
    </xf>
    <xf numFmtId="0" fontId="5" fillId="0" borderId="37" xfId="0" applyFont="1" applyBorder="1" applyAlignment="1" applyProtection="1">
      <alignment/>
      <protection locked="0"/>
    </xf>
    <xf numFmtId="5" fontId="5" fillId="0" borderId="38" xfId="0" applyNumberFormat="1" applyFont="1" applyBorder="1" applyAlignment="1" applyProtection="1">
      <alignment/>
      <protection locked="0"/>
    </xf>
    <xf numFmtId="5" fontId="5" fillId="0" borderId="43" xfId="0" applyNumberFormat="1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5" fontId="5" fillId="0" borderId="26" xfId="0" applyNumberFormat="1" applyFont="1" applyBorder="1" applyAlignment="1" applyProtection="1">
      <alignment/>
      <protection locked="0"/>
    </xf>
    <xf numFmtId="5" fontId="0" fillId="0" borderId="43" xfId="0" applyNumberFormat="1" applyBorder="1" applyAlignment="1" applyProtection="1">
      <alignment horizontal="center"/>
      <protection/>
    </xf>
    <xf numFmtId="5" fontId="17" fillId="0" borderId="36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5" fontId="0" fillId="0" borderId="36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5" fontId="17" fillId="0" borderId="36" xfId="0" applyNumberFormat="1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 horizontal="centerContinuous"/>
      <protection/>
    </xf>
    <xf numFmtId="0" fontId="0" fillId="0" borderId="47" xfId="0" applyFont="1" applyBorder="1" applyAlignment="1" applyProtection="1">
      <alignment horizontal="centerContinuous"/>
      <protection/>
    </xf>
    <xf numFmtId="0" fontId="0" fillId="0" borderId="48" xfId="0" applyFont="1" applyBorder="1" applyAlignment="1" applyProtection="1">
      <alignment horizontal="centerContinuous"/>
      <protection/>
    </xf>
    <xf numFmtId="0" fontId="0" fillId="0" borderId="49" xfId="0" applyFont="1" applyBorder="1" applyAlignment="1" applyProtection="1">
      <alignment horizontal="centerContinuous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5" fontId="8" fillId="0" borderId="36" xfId="0" applyNumberFormat="1" applyFont="1" applyBorder="1" applyAlignment="1" applyProtection="1">
      <alignment/>
      <protection/>
    </xf>
    <xf numFmtId="5" fontId="21" fillId="0" borderId="20" xfId="0" applyNumberFormat="1" applyFont="1" applyBorder="1" applyAlignment="1" applyProtection="1">
      <alignment/>
      <protection locked="0"/>
    </xf>
    <xf numFmtId="5" fontId="21" fillId="0" borderId="21" xfId="0" applyNumberFormat="1" applyFont="1" applyBorder="1" applyAlignment="1" applyProtection="1">
      <alignment/>
      <protection locked="0"/>
    </xf>
    <xf numFmtId="5" fontId="21" fillId="0" borderId="22" xfId="0" applyNumberFormat="1" applyFont="1" applyBorder="1" applyAlignment="1" applyProtection="1">
      <alignment/>
      <protection locked="0"/>
    </xf>
    <xf numFmtId="5" fontId="21" fillId="0" borderId="23" xfId="0" applyNumberFormat="1" applyFont="1" applyBorder="1" applyAlignment="1" applyProtection="1">
      <alignment/>
      <protection locked="0"/>
    </xf>
    <xf numFmtId="5" fontId="21" fillId="0" borderId="24" xfId="0" applyNumberFormat="1" applyFont="1" applyBorder="1" applyAlignment="1" applyProtection="1">
      <alignment/>
      <protection locked="0"/>
    </xf>
    <xf numFmtId="5" fontId="17" fillId="0" borderId="0" xfId="0" applyNumberFormat="1" applyFont="1" applyAlignment="1" applyProtection="1">
      <alignment/>
      <protection locked="0"/>
    </xf>
    <xf numFmtId="5" fontId="0" fillId="0" borderId="54" xfId="0" applyNumberFormat="1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5" fontId="17" fillId="0" borderId="38" xfId="0" applyNumberFormat="1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5" fontId="5" fillId="0" borderId="35" xfId="0" applyNumberFormat="1" applyFont="1" applyBorder="1" applyAlignment="1" applyProtection="1">
      <alignment/>
      <protection locked="0"/>
    </xf>
    <xf numFmtId="5" fontId="8" fillId="0" borderId="42" xfId="0" applyNumberFormat="1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5" fontId="62" fillId="0" borderId="0" xfId="0" applyNumberFormat="1" applyFont="1" applyAlignment="1" applyProtection="1">
      <alignment/>
      <protection/>
    </xf>
    <xf numFmtId="5" fontId="63" fillId="0" borderId="0" xfId="0" applyNumberFormat="1" applyFont="1" applyAlignment="1" applyProtection="1">
      <alignment/>
      <protection locked="0"/>
    </xf>
    <xf numFmtId="0" fontId="62" fillId="0" borderId="0" xfId="0" applyFont="1" applyAlignment="1">
      <alignment/>
    </xf>
    <xf numFmtId="5" fontId="64" fillId="0" borderId="0" xfId="0" applyNumberFormat="1" applyFont="1" applyAlignment="1" applyProtection="1">
      <alignment/>
      <protection locked="0"/>
    </xf>
    <xf numFmtId="0" fontId="62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3" fontId="6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Continuous"/>
      <protection/>
    </xf>
    <xf numFmtId="0" fontId="19" fillId="0" borderId="22" xfId="0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/>
    </xf>
    <xf numFmtId="5" fontId="0" fillId="0" borderId="43" xfId="0" applyNumberFormat="1" applyFill="1" applyBorder="1" applyAlignment="1" applyProtection="1">
      <alignment/>
      <protection/>
    </xf>
    <xf numFmtId="5" fontId="17" fillId="0" borderId="36" xfId="0" applyNumberFormat="1" applyFont="1" applyFill="1" applyBorder="1" applyAlignment="1" applyProtection="1">
      <alignment/>
      <protection/>
    </xf>
    <xf numFmtId="5" fontId="19" fillId="0" borderId="36" xfId="0" applyNumberFormat="1" applyFont="1" applyFill="1" applyBorder="1" applyAlignment="1" applyProtection="1">
      <alignment/>
      <protection/>
    </xf>
    <xf numFmtId="5" fontId="17" fillId="0" borderId="36" xfId="0" applyNumberFormat="1" applyFont="1" applyFill="1" applyBorder="1" applyAlignment="1" applyProtection="1">
      <alignment/>
      <protection locked="0"/>
    </xf>
    <xf numFmtId="5" fontId="0" fillId="0" borderId="43" xfId="0" applyNumberFormat="1" applyFont="1" applyFill="1" applyBorder="1" applyAlignment="1" applyProtection="1">
      <alignment/>
      <protection/>
    </xf>
    <xf numFmtId="5" fontId="8" fillId="0" borderId="36" xfId="0" applyNumberFormat="1" applyFont="1" applyFill="1" applyBorder="1" applyAlignment="1" applyProtection="1">
      <alignment/>
      <protection/>
    </xf>
    <xf numFmtId="5" fontId="0" fillId="0" borderId="36" xfId="0" applyNumberFormat="1" applyFont="1" applyFill="1" applyBorder="1" applyAlignment="1" applyProtection="1">
      <alignment/>
      <protection/>
    </xf>
    <xf numFmtId="5" fontId="0" fillId="0" borderId="0" xfId="0" applyNumberFormat="1" applyFill="1" applyAlignment="1" applyProtection="1">
      <alignment/>
      <protection/>
    </xf>
    <xf numFmtId="5" fontId="5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/>
      <protection locked="0"/>
    </xf>
    <xf numFmtId="44" fontId="22" fillId="0" borderId="0" xfId="44" applyFont="1" applyFill="1" applyAlignment="1" applyProtection="1">
      <alignment/>
      <protection locked="0"/>
    </xf>
    <xf numFmtId="44" fontId="7" fillId="0" borderId="0" xfId="44" applyFont="1" applyFill="1" applyAlignment="1" applyProtection="1">
      <alignment/>
      <protection locked="0"/>
    </xf>
    <xf numFmtId="0" fontId="19" fillId="0" borderId="37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4" fontId="19" fillId="0" borderId="22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Continuous"/>
      <protection locked="0"/>
    </xf>
    <xf numFmtId="0" fontId="17" fillId="0" borderId="33" xfId="0" applyFont="1" applyFill="1" applyBorder="1" applyAlignment="1" applyProtection="1">
      <alignment horizontal="centerContinuous"/>
      <protection locked="0"/>
    </xf>
    <xf numFmtId="0" fontId="17" fillId="0" borderId="10" xfId="0" applyFont="1" applyFill="1" applyBorder="1" applyAlignment="1" applyProtection="1">
      <alignment horizontal="centerContinuous"/>
      <protection locked="0"/>
    </xf>
    <xf numFmtId="0" fontId="17" fillId="0" borderId="26" xfId="0" applyFont="1" applyFill="1" applyBorder="1" applyAlignment="1" applyProtection="1">
      <alignment horizontal="centerContinuous"/>
      <protection locked="0"/>
    </xf>
    <xf numFmtId="0" fontId="17" fillId="0" borderId="45" xfId="0" applyFont="1" applyFill="1" applyBorder="1" applyAlignment="1" applyProtection="1">
      <alignment horizontal="centerContinuous"/>
      <protection locked="0"/>
    </xf>
    <xf numFmtId="0" fontId="17" fillId="0" borderId="37" xfId="0" applyFont="1" applyFill="1" applyBorder="1" applyAlignment="1" applyProtection="1">
      <alignment horizontal="centerContinuous"/>
      <protection locked="0"/>
    </xf>
    <xf numFmtId="0" fontId="17" fillId="0" borderId="38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44" fontId="22" fillId="0" borderId="55" xfId="44" applyFont="1" applyFill="1" applyBorder="1" applyAlignment="1" applyProtection="1">
      <alignment/>
      <protection locked="0"/>
    </xf>
    <xf numFmtId="0" fontId="9" fillId="33" borderId="32" xfId="0" applyFont="1" applyFill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 locked="0"/>
    </xf>
    <xf numFmtId="14" fontId="19" fillId="0" borderId="0" xfId="0" applyNumberFormat="1" applyFont="1" applyBorder="1" applyAlignment="1" applyProtection="1">
      <alignment horizontal="left"/>
      <protection locked="0"/>
    </xf>
    <xf numFmtId="0" fontId="6" fillId="33" borderId="22" xfId="0" applyFont="1" applyFill="1" applyBorder="1" applyAlignment="1" applyProtection="1">
      <alignment/>
      <protection/>
    </xf>
    <xf numFmtId="0" fontId="11" fillId="0" borderId="36" xfId="0" applyFont="1" applyBorder="1" applyAlignment="1" applyProtection="1">
      <alignment horizontal="centerContinuous"/>
      <protection/>
    </xf>
    <xf numFmtId="0" fontId="9" fillId="0" borderId="56" xfId="0" applyFont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14" fontId="1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5" fontId="17" fillId="0" borderId="43" xfId="0" applyNumberFormat="1" applyFont="1" applyBorder="1" applyAlignment="1" applyProtection="1">
      <alignment/>
      <protection locked="0"/>
    </xf>
    <xf numFmtId="5" fontId="19" fillId="0" borderId="32" xfId="0" applyNumberFormat="1" applyFont="1" applyFill="1" applyBorder="1" applyAlignment="1" applyProtection="1">
      <alignment/>
      <protection/>
    </xf>
    <xf numFmtId="5" fontId="17" fillId="0" borderId="32" xfId="0" applyNumberFormat="1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/>
    </xf>
    <xf numFmtId="0" fontId="9" fillId="33" borderId="33" xfId="0" applyFont="1" applyFill="1" applyBorder="1" applyAlignment="1" applyProtection="1">
      <alignment/>
      <protection/>
    </xf>
    <xf numFmtId="0" fontId="9" fillId="33" borderId="57" xfId="0" applyFont="1" applyFill="1" applyBorder="1" applyAlignment="1" applyProtection="1">
      <alignment/>
      <protection/>
    </xf>
    <xf numFmtId="5" fontId="19" fillId="0" borderId="57" xfId="0" applyNumberFormat="1" applyFont="1" applyFill="1" applyBorder="1" applyAlignment="1" applyProtection="1">
      <alignment/>
      <protection/>
    </xf>
    <xf numFmtId="5" fontId="17" fillId="0" borderId="57" xfId="0" applyNumberFormat="1" applyFont="1" applyBorder="1" applyAlignment="1" applyProtection="1">
      <alignment/>
      <protection locked="0"/>
    </xf>
    <xf numFmtId="5" fontId="5" fillId="0" borderId="44" xfId="0" applyNumberFormat="1" applyFont="1" applyBorder="1" applyAlignment="1" applyProtection="1">
      <alignment/>
      <protection locked="0"/>
    </xf>
    <xf numFmtId="5" fontId="8" fillId="0" borderId="36" xfId="0" applyNumberFormat="1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 quotePrefix="1">
      <alignment/>
      <protection/>
    </xf>
    <xf numFmtId="0" fontId="6" fillId="33" borderId="36" xfId="0" applyFont="1" applyFill="1" applyBorder="1" applyAlignment="1" applyProtection="1">
      <alignment/>
      <protection/>
    </xf>
    <xf numFmtId="0" fontId="9" fillId="33" borderId="36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5" fontId="0" fillId="34" borderId="36" xfId="0" applyNumberFormat="1" applyFill="1" applyBorder="1" applyAlignment="1" applyProtection="1">
      <alignment/>
      <protection/>
    </xf>
    <xf numFmtId="5" fontId="0" fillId="34" borderId="44" xfId="0" applyNumberFormat="1" applyFill="1" applyBorder="1" applyAlignment="1" applyProtection="1">
      <alignment/>
      <protection/>
    </xf>
    <xf numFmtId="5" fontId="5" fillId="34" borderId="43" xfId="0" applyNumberFormat="1" applyFont="1" applyFill="1" applyBorder="1" applyAlignment="1" applyProtection="1">
      <alignment/>
      <protection locked="0"/>
    </xf>
    <xf numFmtId="5" fontId="5" fillId="34" borderId="36" xfId="0" applyNumberFormat="1" applyFont="1" applyFill="1" applyBorder="1" applyAlignment="1" applyProtection="1">
      <alignment/>
      <protection locked="0"/>
    </xf>
    <xf numFmtId="0" fontId="11" fillId="0" borderId="34" xfId="0" applyFont="1" applyBorder="1" applyAlignment="1" applyProtection="1">
      <alignment/>
      <protection/>
    </xf>
    <xf numFmtId="5" fontId="5" fillId="0" borderId="58" xfId="0" applyNumberFormat="1" applyFont="1" applyBorder="1" applyAlignment="1" applyProtection="1">
      <alignment/>
      <protection locked="0"/>
    </xf>
    <xf numFmtId="5" fontId="7" fillId="0" borderId="36" xfId="0" applyNumberFormat="1" applyFont="1" applyBorder="1" applyAlignment="1" applyProtection="1">
      <alignment/>
      <protection/>
    </xf>
    <xf numFmtId="14" fontId="19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22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77"/>
  <sheetViews>
    <sheetView tabSelected="1" defaultGridColor="0" zoomScale="87" zoomScaleNormal="87" zoomScalePageLayoutView="0" colorId="22" workbookViewId="0" topLeftCell="A1">
      <selection activeCell="D4" sqref="D4"/>
    </sheetView>
  </sheetViews>
  <sheetFormatPr defaultColWidth="9.77734375" defaultRowHeight="15"/>
  <cols>
    <col min="1" max="1" width="4.21484375" style="0" customWidth="1"/>
    <col min="2" max="2" width="2.77734375" style="0" customWidth="1"/>
    <col min="3" max="3" width="9.77734375" style="0" customWidth="1"/>
    <col min="4" max="4" width="18.77734375" style="0" customWidth="1"/>
    <col min="5" max="5" width="3.99609375" style="0" customWidth="1"/>
    <col min="6" max="6" width="9.21484375" style="187" customWidth="1"/>
    <col min="7" max="7" width="12.77734375" style="0" customWidth="1"/>
    <col min="8" max="8" width="17.88671875" style="0" customWidth="1"/>
    <col min="9" max="9" width="14.6640625" style="0" customWidth="1"/>
    <col min="10" max="10" width="9.4453125" style="0" customWidth="1"/>
    <col min="11" max="11" width="9.77734375" style="0" customWidth="1"/>
    <col min="12" max="12" width="5.6640625" style="0" customWidth="1"/>
    <col min="13" max="13" width="9.77734375" style="0" customWidth="1"/>
    <col min="14" max="14" width="6.6640625" style="0" customWidth="1"/>
    <col min="15" max="15" width="9.77734375" style="0" customWidth="1"/>
    <col min="16" max="16" width="5.3359375" style="0" customWidth="1"/>
    <col min="17" max="17" width="9.77734375" style="0" customWidth="1"/>
    <col min="18" max="18" width="5.21484375" style="0" customWidth="1"/>
    <col min="19" max="19" width="9.77734375" style="0" customWidth="1"/>
    <col min="20" max="20" width="6.4453125" style="0" customWidth="1"/>
  </cols>
  <sheetData>
    <row r="1" spans="1:14" ht="18" customHeight="1">
      <c r="A1" s="3" t="s">
        <v>191</v>
      </c>
      <c r="B1" s="3"/>
      <c r="C1" s="4"/>
      <c r="D1" s="171" t="s">
        <v>115</v>
      </c>
      <c r="E1" s="170"/>
      <c r="F1" s="172"/>
      <c r="G1" s="213"/>
      <c r="I1" s="4" t="s">
        <v>1</v>
      </c>
      <c r="J1" s="2"/>
      <c r="K1" s="1"/>
      <c r="L1" s="1"/>
      <c r="M1" s="1"/>
      <c r="N1" s="6"/>
    </row>
    <row r="2" spans="1:14" ht="18" customHeight="1">
      <c r="A2" s="3" t="s">
        <v>2</v>
      </c>
      <c r="B2" s="3"/>
      <c r="C2" s="3"/>
      <c r="D2" s="171" t="s">
        <v>189</v>
      </c>
      <c r="E2" s="171"/>
      <c r="F2" s="173"/>
      <c r="G2" s="213"/>
      <c r="I2" s="4" t="s">
        <v>117</v>
      </c>
      <c r="J2" s="2"/>
      <c r="K2" s="1"/>
      <c r="L2" s="7"/>
      <c r="M2" s="7"/>
      <c r="N2" s="7"/>
    </row>
    <row r="3" spans="1:16" ht="18" customHeight="1">
      <c r="A3" s="3" t="s">
        <v>3</v>
      </c>
      <c r="B3" s="3"/>
      <c r="C3" s="3"/>
      <c r="D3" s="214">
        <v>44697</v>
      </c>
      <c r="E3" s="171"/>
      <c r="F3" s="173"/>
      <c r="G3" s="213"/>
      <c r="H3" s="8"/>
      <c r="I3" s="9"/>
      <c r="J3" s="9"/>
      <c r="K3" s="7"/>
      <c r="L3" s="10"/>
      <c r="M3" s="10"/>
      <c r="N3" s="10"/>
      <c r="O3" s="1"/>
      <c r="P3" s="11"/>
    </row>
    <row r="4" spans="1:16" ht="19.5" customHeight="1">
      <c r="A4" s="10"/>
      <c r="B4" s="10"/>
      <c r="C4" s="10"/>
      <c r="D4" s="80"/>
      <c r="E4" s="80"/>
      <c r="F4" s="174"/>
      <c r="G4" s="12"/>
      <c r="H4" s="13"/>
      <c r="I4" s="12"/>
      <c r="J4" s="12"/>
      <c r="K4" s="12"/>
      <c r="L4" s="12"/>
      <c r="M4" s="12"/>
      <c r="N4" s="12"/>
      <c r="O4" s="1"/>
      <c r="P4" s="14"/>
    </row>
    <row r="5" spans="1:19" ht="18">
      <c r="A5" s="15" t="s">
        <v>196</v>
      </c>
      <c r="B5" s="16"/>
      <c r="C5" s="16"/>
      <c r="D5" s="16"/>
      <c r="E5" s="16"/>
      <c r="F5" s="17"/>
      <c r="G5" s="17"/>
      <c r="H5" s="17"/>
      <c r="I5" s="17"/>
      <c r="J5" s="12"/>
      <c r="K5" s="13"/>
      <c r="L5" s="12"/>
      <c r="M5" s="12"/>
      <c r="N5" s="12"/>
      <c r="O5" s="12"/>
      <c r="P5" s="12"/>
      <c r="Q5" s="12"/>
      <c r="R5" s="1"/>
      <c r="S5" s="14"/>
    </row>
    <row r="6" spans="1:16" ht="18">
      <c r="A6" s="15"/>
      <c r="B6" s="16"/>
      <c r="C6" s="16"/>
      <c r="D6" s="16"/>
      <c r="E6" s="16"/>
      <c r="F6" s="175"/>
      <c r="G6" s="12"/>
      <c r="H6" s="13"/>
      <c r="I6" s="12"/>
      <c r="J6" s="12"/>
      <c r="K6" s="12"/>
      <c r="L6" s="12"/>
      <c r="M6" s="12"/>
      <c r="N6" s="12"/>
      <c r="O6" s="1"/>
      <c r="P6" s="14"/>
    </row>
    <row r="7" spans="1:14" ht="15">
      <c r="A7" s="81"/>
      <c r="B7" s="82"/>
      <c r="C7" s="82"/>
      <c r="D7" s="82"/>
      <c r="E7" s="82"/>
      <c r="F7" s="177"/>
      <c r="G7" s="216" t="s">
        <v>4</v>
      </c>
      <c r="H7" s="85"/>
      <c r="I7" s="84"/>
      <c r="J7" s="12"/>
      <c r="K7" s="12"/>
      <c r="L7" s="12"/>
      <c r="M7" s="12"/>
      <c r="N7" s="12"/>
    </row>
    <row r="8" spans="1:14" ht="15">
      <c r="A8" s="83"/>
      <c r="B8" s="76"/>
      <c r="C8" s="76"/>
      <c r="D8" s="76"/>
      <c r="E8" s="217"/>
      <c r="F8" s="169">
        <v>2023</v>
      </c>
      <c r="G8" s="106" t="s">
        <v>193</v>
      </c>
      <c r="H8" s="169"/>
      <c r="I8" s="107" t="s">
        <v>7</v>
      </c>
      <c r="J8" s="12"/>
      <c r="K8" s="12"/>
      <c r="L8" s="12"/>
      <c r="M8" s="12"/>
      <c r="N8" s="12"/>
    </row>
    <row r="9" spans="1:14" ht="15">
      <c r="A9" s="83" t="s">
        <v>8</v>
      </c>
      <c r="B9" s="76"/>
      <c r="C9" s="76"/>
      <c r="D9" s="76"/>
      <c r="E9" s="217"/>
      <c r="F9" s="169" t="s">
        <v>168</v>
      </c>
      <c r="G9" s="108"/>
      <c r="H9" s="169" t="s">
        <v>194</v>
      </c>
      <c r="I9" s="104" t="s">
        <v>179</v>
      </c>
      <c r="J9" s="12"/>
      <c r="K9" s="12"/>
      <c r="L9" s="12"/>
      <c r="M9" s="12"/>
      <c r="N9" s="12"/>
    </row>
    <row r="10" spans="1:12" ht="15">
      <c r="A10" s="101" t="s">
        <v>9</v>
      </c>
      <c r="B10" s="102"/>
      <c r="C10" s="103"/>
      <c r="D10" s="98"/>
      <c r="E10" s="100"/>
      <c r="F10" s="178"/>
      <c r="G10" s="105"/>
      <c r="H10" s="105"/>
      <c r="I10" s="97"/>
      <c r="J10" s="18"/>
      <c r="K10" s="18"/>
      <c r="L10" s="18"/>
    </row>
    <row r="11" spans="1:14" ht="15.75">
      <c r="A11" s="89" t="s">
        <v>10</v>
      </c>
      <c r="B11" s="90"/>
      <c r="C11" s="90" t="s">
        <v>11</v>
      </c>
      <c r="D11" s="91"/>
      <c r="E11" s="44"/>
      <c r="F11" s="179">
        <v>67840</v>
      </c>
      <c r="G11" s="128">
        <v>66800</v>
      </c>
      <c r="H11" s="244">
        <f>F11-G11</f>
        <v>1040</v>
      </c>
      <c r="I11" s="86"/>
      <c r="J11" s="161"/>
      <c r="K11" s="161"/>
      <c r="L11" s="161"/>
      <c r="M11" s="1"/>
      <c r="N11" s="2"/>
    </row>
    <row r="12" spans="1:14" ht="15.75">
      <c r="A12" s="89" t="s">
        <v>12</v>
      </c>
      <c r="B12" s="90"/>
      <c r="C12" s="90" t="s">
        <v>192</v>
      </c>
      <c r="D12" s="91"/>
      <c r="E12" s="44"/>
      <c r="F12" s="179">
        <v>7306</v>
      </c>
      <c r="G12" s="128">
        <v>9569</v>
      </c>
      <c r="H12" s="244">
        <f aca="true" t="shared" si="0" ref="H12:H42">F12-G12</f>
        <v>-2263</v>
      </c>
      <c r="I12" s="86"/>
      <c r="J12" s="161"/>
      <c r="K12" s="162"/>
      <c r="L12" s="161"/>
      <c r="M12" s="1"/>
      <c r="N12" s="2"/>
    </row>
    <row r="13" spans="1:16" s="133" customFormat="1" ht="15.75">
      <c r="A13" s="89" t="s">
        <v>13</v>
      </c>
      <c r="B13" s="215" t="s">
        <v>14</v>
      </c>
      <c r="C13" s="90"/>
      <c r="D13" s="129"/>
      <c r="E13" s="130"/>
      <c r="F13" s="180">
        <f>SUM(F11:F12)</f>
        <v>75146</v>
      </c>
      <c r="G13" s="180">
        <f>SUM(G11:G12)</f>
        <v>76369</v>
      </c>
      <c r="H13" s="244">
        <f t="shared" si="0"/>
        <v>-1223</v>
      </c>
      <c r="I13" s="131"/>
      <c r="J13" s="161"/>
      <c r="K13" s="161"/>
      <c r="L13" s="161"/>
      <c r="M13" s="132"/>
      <c r="N13" s="132"/>
      <c r="O13" s="132"/>
      <c r="P13" s="132"/>
    </row>
    <row r="14" spans="1:14" ht="15.75">
      <c r="A14" s="89" t="s">
        <v>15</v>
      </c>
      <c r="B14" s="90"/>
      <c r="C14" s="90" t="s">
        <v>16</v>
      </c>
      <c r="D14" s="91"/>
      <c r="E14" s="44"/>
      <c r="F14" s="181">
        <v>4800</v>
      </c>
      <c r="G14" s="134">
        <v>4606</v>
      </c>
      <c r="H14" s="244">
        <f t="shared" si="0"/>
        <v>194</v>
      </c>
      <c r="I14" s="87"/>
      <c r="J14" s="162"/>
      <c r="K14" s="162"/>
      <c r="L14" s="161"/>
      <c r="M14" s="2"/>
      <c r="N14" s="2"/>
    </row>
    <row r="15" spans="1:14" ht="15.75">
      <c r="A15" s="89" t="s">
        <v>17</v>
      </c>
      <c r="B15" s="90"/>
      <c r="C15" s="90" t="s">
        <v>18</v>
      </c>
      <c r="D15" s="91"/>
      <c r="E15" s="44"/>
      <c r="F15" s="181">
        <v>3000</v>
      </c>
      <c r="G15" s="134">
        <v>3000</v>
      </c>
      <c r="H15" s="244">
        <f t="shared" si="0"/>
        <v>0</v>
      </c>
      <c r="I15" s="87"/>
      <c r="J15" s="162"/>
      <c r="K15" s="162"/>
      <c r="L15" s="161"/>
      <c r="M15" s="2"/>
      <c r="N15" s="2"/>
    </row>
    <row r="16" spans="1:14" ht="15.75">
      <c r="A16" s="89" t="s">
        <v>19</v>
      </c>
      <c r="B16" s="90"/>
      <c r="C16" s="90" t="s">
        <v>177</v>
      </c>
      <c r="D16" s="91"/>
      <c r="E16" s="44"/>
      <c r="F16" s="181">
        <v>0</v>
      </c>
      <c r="G16" s="134"/>
      <c r="H16" s="244">
        <f t="shared" si="0"/>
        <v>0</v>
      </c>
      <c r="I16" s="87"/>
      <c r="J16" s="162"/>
      <c r="K16" s="162"/>
      <c r="L16" s="161"/>
      <c r="M16" s="2"/>
      <c r="N16" s="2"/>
    </row>
    <row r="17" spans="1:14" ht="15.75">
      <c r="A17" s="89" t="s">
        <v>20</v>
      </c>
      <c r="B17" s="90"/>
      <c r="C17" s="90" t="s">
        <v>118</v>
      </c>
      <c r="D17" s="90"/>
      <c r="E17" s="44"/>
      <c r="F17" s="181">
        <v>3000</v>
      </c>
      <c r="G17" s="134">
        <v>3100</v>
      </c>
      <c r="H17" s="244">
        <f t="shared" si="0"/>
        <v>-100</v>
      </c>
      <c r="I17" s="87"/>
      <c r="J17" s="162"/>
      <c r="K17" s="162"/>
      <c r="L17" s="161"/>
      <c r="M17" s="2"/>
      <c r="N17" s="2"/>
    </row>
    <row r="18" spans="1:14" ht="15.75">
      <c r="A18" s="89" t="s">
        <v>21</v>
      </c>
      <c r="B18" s="90"/>
      <c r="C18" s="90" t="s">
        <v>22</v>
      </c>
      <c r="D18" s="90"/>
      <c r="E18" s="44"/>
      <c r="F18" s="181">
        <v>300</v>
      </c>
      <c r="G18" s="134">
        <v>500</v>
      </c>
      <c r="H18" s="244">
        <f t="shared" si="0"/>
        <v>-200</v>
      </c>
      <c r="I18" s="87"/>
      <c r="J18" s="162"/>
      <c r="K18" s="162"/>
      <c r="L18" s="161"/>
      <c r="M18" s="2"/>
      <c r="N18" s="2"/>
    </row>
    <row r="19" spans="1:14" ht="15.75">
      <c r="A19" s="89" t="s">
        <v>23</v>
      </c>
      <c r="B19" s="90"/>
      <c r="C19" s="90" t="s">
        <v>24</v>
      </c>
      <c r="D19" s="90"/>
      <c r="E19" s="44"/>
      <c r="F19" s="181">
        <v>12800</v>
      </c>
      <c r="G19" s="134">
        <v>11700</v>
      </c>
      <c r="H19" s="244">
        <f t="shared" si="0"/>
        <v>1100</v>
      </c>
      <c r="I19" s="87"/>
      <c r="J19" s="162"/>
      <c r="K19" s="162"/>
      <c r="L19" s="161"/>
      <c r="M19" s="2"/>
      <c r="N19" s="2"/>
    </row>
    <row r="20" spans="1:14" ht="15.75">
      <c r="A20" s="89" t="s">
        <v>25</v>
      </c>
      <c r="B20" s="90"/>
      <c r="C20" s="90" t="s">
        <v>190</v>
      </c>
      <c r="D20" s="90"/>
      <c r="E20" s="44"/>
      <c r="F20" s="181">
        <v>2000</v>
      </c>
      <c r="G20" s="134">
        <v>500</v>
      </c>
      <c r="H20" s="244">
        <f t="shared" si="0"/>
        <v>1500</v>
      </c>
      <c r="I20" s="87"/>
      <c r="J20" s="162"/>
      <c r="K20" s="162"/>
      <c r="L20" s="161"/>
      <c r="M20" s="2"/>
      <c r="N20" s="2"/>
    </row>
    <row r="21" spans="1:14" ht="15.75">
      <c r="A21" s="89" t="s">
        <v>26</v>
      </c>
      <c r="B21" s="90"/>
      <c r="C21" s="90" t="s">
        <v>27</v>
      </c>
      <c r="D21" s="90"/>
      <c r="E21" s="44"/>
      <c r="F21" s="181">
        <v>4350</v>
      </c>
      <c r="G21" s="134">
        <v>3000</v>
      </c>
      <c r="H21" s="244">
        <f t="shared" si="0"/>
        <v>1350</v>
      </c>
      <c r="I21" s="87"/>
      <c r="J21" s="162"/>
      <c r="K21" s="162"/>
      <c r="L21" s="161"/>
      <c r="M21" s="2"/>
      <c r="N21" s="2"/>
    </row>
    <row r="22" spans="1:14" ht="15.75">
      <c r="A22" s="89" t="s">
        <v>28</v>
      </c>
      <c r="B22" s="90"/>
      <c r="C22" s="90" t="s">
        <v>29</v>
      </c>
      <c r="D22" s="90"/>
      <c r="E22" s="44"/>
      <c r="F22" s="181">
        <v>1870</v>
      </c>
      <c r="G22" s="134">
        <v>1300</v>
      </c>
      <c r="H22" s="244">
        <f t="shared" si="0"/>
        <v>570</v>
      </c>
      <c r="I22" s="87"/>
      <c r="J22" s="162"/>
      <c r="K22" s="162"/>
      <c r="L22" s="161"/>
      <c r="M22" s="2"/>
      <c r="N22" s="2"/>
    </row>
    <row r="23" spans="1:24" ht="15.75">
      <c r="A23" s="89" t="s">
        <v>30</v>
      </c>
      <c r="B23" s="90"/>
      <c r="C23" s="90" t="s">
        <v>31</v>
      </c>
      <c r="D23" s="90"/>
      <c r="E23" s="44"/>
      <c r="F23" s="181">
        <v>3000</v>
      </c>
      <c r="G23" s="134">
        <v>3000</v>
      </c>
      <c r="H23" s="244">
        <f t="shared" si="0"/>
        <v>0</v>
      </c>
      <c r="I23" s="87"/>
      <c r="J23" s="162"/>
      <c r="K23" s="162"/>
      <c r="L23" s="161"/>
      <c r="M23" s="167"/>
      <c r="N23" s="161"/>
      <c r="O23" s="133"/>
      <c r="P23" s="161"/>
      <c r="Q23" s="133"/>
      <c r="R23" s="161"/>
      <c r="S23" s="133"/>
      <c r="T23" s="161"/>
      <c r="U23" s="133"/>
      <c r="V23" s="161"/>
      <c r="W23" s="133"/>
      <c r="X23" s="161"/>
    </row>
    <row r="24" spans="1:14" ht="15.75">
      <c r="A24" s="89" t="s">
        <v>32</v>
      </c>
      <c r="B24" s="90"/>
      <c r="C24" s="90" t="s">
        <v>33</v>
      </c>
      <c r="D24" s="90"/>
      <c r="E24" s="44"/>
      <c r="F24" s="181">
        <v>20</v>
      </c>
      <c r="G24" s="134">
        <v>20</v>
      </c>
      <c r="H24" s="244">
        <f t="shared" si="0"/>
        <v>0</v>
      </c>
      <c r="I24" s="87"/>
      <c r="J24" s="162"/>
      <c r="K24" s="162"/>
      <c r="L24" s="161"/>
      <c r="M24" s="2"/>
      <c r="N24" s="2"/>
    </row>
    <row r="25" spans="1:14" ht="15.75">
      <c r="A25" s="89" t="s">
        <v>34</v>
      </c>
      <c r="B25" s="90"/>
      <c r="C25" s="90" t="s">
        <v>119</v>
      </c>
      <c r="D25" s="90"/>
      <c r="E25" s="44"/>
      <c r="F25" s="181">
        <v>4704</v>
      </c>
      <c r="G25" s="134">
        <v>6915</v>
      </c>
      <c r="H25" s="244">
        <f t="shared" si="0"/>
        <v>-2211</v>
      </c>
      <c r="I25" s="87"/>
      <c r="J25" s="162"/>
      <c r="K25" s="162"/>
      <c r="L25" s="161"/>
      <c r="M25" s="2"/>
      <c r="N25" s="2"/>
    </row>
    <row r="26" spans="1:14" ht="15.75">
      <c r="A26" s="89" t="s">
        <v>35</v>
      </c>
      <c r="B26" s="90"/>
      <c r="C26" s="90" t="s">
        <v>36</v>
      </c>
      <c r="D26" s="90"/>
      <c r="E26" s="44"/>
      <c r="F26" s="181">
        <v>2600</v>
      </c>
      <c r="G26" s="134">
        <v>4500</v>
      </c>
      <c r="H26" s="244">
        <f t="shared" si="0"/>
        <v>-1900</v>
      </c>
      <c r="I26" s="87"/>
      <c r="J26" s="162"/>
      <c r="K26" s="162"/>
      <c r="L26" s="161"/>
      <c r="M26" s="2"/>
      <c r="N26" s="2"/>
    </row>
    <row r="27" spans="1:14" ht="15.75">
      <c r="A27" s="89" t="s">
        <v>37</v>
      </c>
      <c r="B27" s="90"/>
      <c r="C27" s="90" t="s">
        <v>38</v>
      </c>
      <c r="D27" s="90"/>
      <c r="E27" s="44"/>
      <c r="F27" s="181">
        <v>200</v>
      </c>
      <c r="G27" s="134">
        <v>300</v>
      </c>
      <c r="H27" s="244">
        <f t="shared" si="0"/>
        <v>-100</v>
      </c>
      <c r="I27" s="87"/>
      <c r="J27" s="162"/>
      <c r="K27" s="162"/>
      <c r="L27" s="161"/>
      <c r="M27" s="2"/>
      <c r="N27" s="2"/>
    </row>
    <row r="28" spans="1:14" ht="15.75">
      <c r="A28" s="89" t="s">
        <v>39</v>
      </c>
      <c r="B28" s="90"/>
      <c r="C28" s="90" t="s">
        <v>40</v>
      </c>
      <c r="D28" s="92"/>
      <c r="E28" s="44"/>
      <c r="F28" s="181">
        <v>0</v>
      </c>
      <c r="G28" s="134">
        <v>0</v>
      </c>
      <c r="H28" s="244">
        <f t="shared" si="0"/>
        <v>0</v>
      </c>
      <c r="I28" s="87"/>
      <c r="J28" s="162"/>
      <c r="K28" s="162"/>
      <c r="L28" s="161"/>
      <c r="M28" s="2"/>
      <c r="N28" s="2"/>
    </row>
    <row r="29" spans="1:14" ht="15.75">
      <c r="A29" s="212" t="s">
        <v>41</v>
      </c>
      <c r="B29" s="90"/>
      <c r="C29" s="90" t="s">
        <v>121</v>
      </c>
      <c r="D29" s="92"/>
      <c r="E29" s="44"/>
      <c r="F29" s="181">
        <v>200</v>
      </c>
      <c r="G29" s="134">
        <v>200</v>
      </c>
      <c r="H29" s="244">
        <f t="shared" si="0"/>
        <v>0</v>
      </c>
      <c r="I29" s="87"/>
      <c r="J29" s="162"/>
      <c r="K29" s="162"/>
      <c r="L29" s="161"/>
      <c r="M29" s="2"/>
      <c r="N29" s="2"/>
    </row>
    <row r="30" spans="1:14" ht="15.75">
      <c r="A30" s="89"/>
      <c r="B30" s="90"/>
      <c r="C30" s="90" t="s">
        <v>176</v>
      </c>
      <c r="D30" s="90"/>
      <c r="E30" s="44"/>
      <c r="F30" s="134"/>
      <c r="G30" s="134"/>
      <c r="H30" s="244">
        <f t="shared" si="0"/>
        <v>0</v>
      </c>
      <c r="I30" s="87"/>
      <c r="J30" s="162"/>
      <c r="K30" s="162"/>
      <c r="L30" s="161"/>
      <c r="M30" s="2"/>
      <c r="N30" s="2"/>
    </row>
    <row r="31" spans="1:14" ht="15.75">
      <c r="A31" s="89" t="s">
        <v>42</v>
      </c>
      <c r="B31" s="90"/>
      <c r="C31" s="90" t="s">
        <v>171</v>
      </c>
      <c r="D31" s="92" t="s">
        <v>172</v>
      </c>
      <c r="E31" s="44"/>
      <c r="F31" s="134">
        <v>11500</v>
      </c>
      <c r="G31" s="134">
        <v>11000</v>
      </c>
      <c r="H31" s="244">
        <f t="shared" si="0"/>
        <v>500</v>
      </c>
      <c r="I31" s="87"/>
      <c r="J31" s="162"/>
      <c r="K31" s="162"/>
      <c r="L31" s="161"/>
      <c r="M31" s="2"/>
      <c r="N31" s="2"/>
    </row>
    <row r="32" spans="1:14" ht="15.75">
      <c r="A32" s="89"/>
      <c r="B32" s="90"/>
      <c r="C32" s="90" t="s">
        <v>173</v>
      </c>
      <c r="D32" s="92"/>
      <c r="E32" s="44"/>
      <c r="F32" s="134"/>
      <c r="G32" s="134"/>
      <c r="H32" s="244">
        <f t="shared" si="0"/>
        <v>0</v>
      </c>
      <c r="I32" s="87"/>
      <c r="J32" s="162"/>
      <c r="K32" s="162"/>
      <c r="L32" s="161"/>
      <c r="M32" s="2"/>
      <c r="N32" s="2"/>
    </row>
    <row r="33" spans="1:14" ht="15.75">
      <c r="A33" s="89" t="s">
        <v>43</v>
      </c>
      <c r="B33" s="90"/>
      <c r="C33" s="92" t="s">
        <v>174</v>
      </c>
      <c r="D33" s="92"/>
      <c r="E33" s="44"/>
      <c r="F33" s="134">
        <v>500</v>
      </c>
      <c r="G33" s="134">
        <v>2000</v>
      </c>
      <c r="H33" s="244">
        <f t="shared" si="0"/>
        <v>-1500</v>
      </c>
      <c r="I33" s="86"/>
      <c r="J33" s="162"/>
      <c r="K33" s="162"/>
      <c r="L33" s="161"/>
      <c r="M33" s="2"/>
      <c r="N33" s="2"/>
    </row>
    <row r="34" spans="1:14" ht="15.75">
      <c r="A34" s="89" t="s">
        <v>44</v>
      </c>
      <c r="B34" s="90"/>
      <c r="C34" s="92" t="s">
        <v>175</v>
      </c>
      <c r="D34" s="92"/>
      <c r="E34" s="44"/>
      <c r="F34" s="134">
        <v>1000</v>
      </c>
      <c r="G34" s="134">
        <v>1000</v>
      </c>
      <c r="H34" s="244">
        <f t="shared" si="0"/>
        <v>0</v>
      </c>
      <c r="I34" s="87"/>
      <c r="J34" s="162"/>
      <c r="K34" s="162"/>
      <c r="L34" s="161"/>
      <c r="M34" s="2"/>
      <c r="N34" s="2"/>
    </row>
    <row r="35" spans="1:14" ht="15.75">
      <c r="A35" s="89" t="s">
        <v>120</v>
      </c>
      <c r="B35" s="90"/>
      <c r="C35" s="90" t="s">
        <v>178</v>
      </c>
      <c r="D35" s="92"/>
      <c r="E35" s="44"/>
      <c r="F35" s="134">
        <v>2000</v>
      </c>
      <c r="G35" s="134">
        <v>2000</v>
      </c>
      <c r="H35" s="244">
        <f t="shared" si="0"/>
        <v>0</v>
      </c>
      <c r="I35" s="86"/>
      <c r="J35" s="162"/>
      <c r="K35" s="162"/>
      <c r="L35" s="161"/>
      <c r="M35" s="2"/>
      <c r="N35" s="2"/>
    </row>
    <row r="36" spans="1:16" ht="15.75">
      <c r="A36" s="89" t="s">
        <v>45</v>
      </c>
      <c r="B36" s="215" t="s">
        <v>46</v>
      </c>
      <c r="C36" s="90"/>
      <c r="D36" s="92"/>
      <c r="E36" s="44"/>
      <c r="F36" s="180">
        <f>SUM(F14:F35)</f>
        <v>57844</v>
      </c>
      <c r="G36" s="180">
        <f>SUM(G14:G35)</f>
        <v>58641</v>
      </c>
      <c r="H36" s="244">
        <f t="shared" si="0"/>
        <v>-797</v>
      </c>
      <c r="I36" s="87"/>
      <c r="J36" s="161"/>
      <c r="K36" s="161"/>
      <c r="L36" s="161"/>
      <c r="M36" s="1"/>
      <c r="N36" s="1"/>
      <c r="O36" s="1"/>
      <c r="P36" s="1"/>
    </row>
    <row r="37" spans="1:14" ht="15.75">
      <c r="A37" s="89" t="s">
        <v>47</v>
      </c>
      <c r="B37" s="90"/>
      <c r="C37" s="90" t="s">
        <v>48</v>
      </c>
      <c r="D37" s="92"/>
      <c r="E37" s="44"/>
      <c r="F37" s="181">
        <v>0</v>
      </c>
      <c r="G37" s="181">
        <v>0</v>
      </c>
      <c r="H37" s="244">
        <f t="shared" si="0"/>
        <v>0</v>
      </c>
      <c r="I37" s="86"/>
      <c r="J37" s="162"/>
      <c r="K37" s="162"/>
      <c r="L37" s="161"/>
      <c r="M37" s="2"/>
      <c r="N37" s="2"/>
    </row>
    <row r="38" spans="1:16" ht="15.75">
      <c r="A38" s="89" t="s">
        <v>49</v>
      </c>
      <c r="B38" s="215" t="s">
        <v>50</v>
      </c>
      <c r="C38" s="90"/>
      <c r="D38" s="92"/>
      <c r="E38" s="44"/>
      <c r="F38" s="232">
        <f>+F13+F36</f>
        <v>132990</v>
      </c>
      <c r="G38" s="232">
        <f>+G13+G36</f>
        <v>135010</v>
      </c>
      <c r="H38" s="244">
        <f t="shared" si="0"/>
        <v>-2020</v>
      </c>
      <c r="I38" s="87"/>
      <c r="J38" s="161"/>
      <c r="K38" s="161"/>
      <c r="L38" s="161"/>
      <c r="M38" s="1"/>
      <c r="N38" s="1"/>
      <c r="O38" s="1"/>
      <c r="P38" s="1"/>
    </row>
    <row r="39" spans="1:14" ht="15.75">
      <c r="A39" s="89" t="s">
        <v>51</v>
      </c>
      <c r="B39" s="90"/>
      <c r="C39" s="90" t="s">
        <v>123</v>
      </c>
      <c r="D39" s="92"/>
      <c r="E39" s="44"/>
      <c r="F39" s="181">
        <v>4000</v>
      </c>
      <c r="G39" s="181">
        <v>1980</v>
      </c>
      <c r="H39" s="244">
        <f t="shared" si="0"/>
        <v>2020</v>
      </c>
      <c r="I39" s="86"/>
      <c r="J39" s="162"/>
      <c r="K39" s="162"/>
      <c r="L39" s="161"/>
      <c r="M39" s="2"/>
      <c r="N39" s="2"/>
    </row>
    <row r="40" spans="1:16" ht="15.75">
      <c r="A40" s="89" t="s">
        <v>52</v>
      </c>
      <c r="B40" s="215" t="s">
        <v>53</v>
      </c>
      <c r="C40" s="90"/>
      <c r="D40" s="92"/>
      <c r="E40" s="44"/>
      <c r="F40" s="224">
        <f>+F38+F39</f>
        <v>136990</v>
      </c>
      <c r="G40" s="224">
        <f>+G38+G39</f>
        <v>136990</v>
      </c>
      <c r="H40" s="244">
        <f t="shared" si="0"/>
        <v>0</v>
      </c>
      <c r="I40" s="86"/>
      <c r="J40" s="161"/>
      <c r="K40" s="161"/>
      <c r="L40" s="161"/>
      <c r="M40" s="1"/>
      <c r="N40" s="1"/>
      <c r="O40" s="1"/>
      <c r="P40" s="1"/>
    </row>
    <row r="41" spans="1:14" ht="15.75">
      <c r="A41" s="89" t="s">
        <v>54</v>
      </c>
      <c r="B41" s="90"/>
      <c r="C41" s="90" t="s">
        <v>122</v>
      </c>
      <c r="D41" s="92"/>
      <c r="E41" s="44"/>
      <c r="F41" s="225">
        <v>30000</v>
      </c>
      <c r="G41" s="225">
        <v>30000</v>
      </c>
      <c r="H41" s="244">
        <f t="shared" si="0"/>
        <v>0</v>
      </c>
      <c r="I41" s="86"/>
      <c r="J41" s="161"/>
      <c r="K41" s="161"/>
      <c r="L41" s="161"/>
      <c r="M41" s="1"/>
      <c r="N41" s="1"/>
    </row>
    <row r="42" spans="1:16" ht="15.75">
      <c r="A42" s="89" t="s">
        <v>56</v>
      </c>
      <c r="B42" s="215" t="s">
        <v>57</v>
      </c>
      <c r="C42" s="90"/>
      <c r="D42" s="92"/>
      <c r="E42" s="44"/>
      <c r="F42" s="224">
        <f>+F40+F41</f>
        <v>166990</v>
      </c>
      <c r="G42" s="224">
        <f>+G40+G41</f>
        <v>166990</v>
      </c>
      <c r="H42" s="244">
        <f t="shared" si="0"/>
        <v>0</v>
      </c>
      <c r="I42" s="231"/>
      <c r="J42" s="161"/>
      <c r="K42" s="161"/>
      <c r="L42" s="161"/>
      <c r="M42" s="1"/>
      <c r="N42" s="1"/>
      <c r="O42" s="1"/>
      <c r="P42" s="1"/>
    </row>
    <row r="43" spans="1:12" ht="9" customHeight="1">
      <c r="A43" s="227"/>
      <c r="B43" s="226"/>
      <c r="C43" s="226"/>
      <c r="D43" s="94"/>
      <c r="E43" s="52"/>
      <c r="F43" s="243"/>
      <c r="G43" s="134"/>
      <c r="H43" s="134"/>
      <c r="I43" s="231"/>
      <c r="J43" s="163"/>
      <c r="K43" s="163"/>
      <c r="L43" s="163"/>
    </row>
    <row r="44" spans="1:16" ht="15.75">
      <c r="A44" s="228" t="s">
        <v>56</v>
      </c>
      <c r="B44" s="159" t="s">
        <v>58</v>
      </c>
      <c r="C44" s="159"/>
      <c r="D44" s="76"/>
      <c r="E44" s="77"/>
      <c r="F44" s="229"/>
      <c r="G44" s="230"/>
      <c r="H44" s="230"/>
      <c r="I44" s="231"/>
      <c r="J44" s="161"/>
      <c r="K44" s="161"/>
      <c r="L44" s="161"/>
      <c r="M44" s="1"/>
      <c r="N44" s="1"/>
      <c r="O44" s="1"/>
      <c r="P44" s="1"/>
    </row>
    <row r="45" spans="1:12" ht="15">
      <c r="A45" s="109" t="s">
        <v>59</v>
      </c>
      <c r="B45" s="98"/>
      <c r="C45" s="110"/>
      <c r="D45" s="98"/>
      <c r="E45" s="99"/>
      <c r="F45" s="182"/>
      <c r="G45" s="223"/>
      <c r="H45" s="223"/>
      <c r="I45" s="118"/>
      <c r="J45" s="163"/>
      <c r="K45" s="163"/>
      <c r="L45" s="163"/>
    </row>
    <row r="46" spans="1:12" ht="15.75">
      <c r="A46" s="89" t="s">
        <v>60</v>
      </c>
      <c r="B46" s="90"/>
      <c r="C46" s="90" t="s">
        <v>61</v>
      </c>
      <c r="D46" s="91"/>
      <c r="E46" s="44"/>
      <c r="F46" s="179">
        <v>26697</v>
      </c>
      <c r="G46" s="179">
        <v>16950</v>
      </c>
      <c r="H46" s="244">
        <f>F46-G46</f>
        <v>9747</v>
      </c>
      <c r="I46" s="86"/>
      <c r="J46" s="163"/>
      <c r="K46" s="163"/>
      <c r="L46" s="163"/>
    </row>
    <row r="47" spans="1:12" ht="15.75">
      <c r="A47" s="89" t="s">
        <v>62</v>
      </c>
      <c r="B47" s="90"/>
      <c r="C47" s="90" t="s">
        <v>63</v>
      </c>
      <c r="D47" s="91"/>
      <c r="E47" s="44"/>
      <c r="F47" s="179">
        <v>1000</v>
      </c>
      <c r="G47" s="179">
        <v>2000</v>
      </c>
      <c r="H47" s="244">
        <f>F47-G47</f>
        <v>-1000</v>
      </c>
      <c r="I47" s="86" t="s">
        <v>197</v>
      </c>
      <c r="J47" s="163"/>
      <c r="K47" s="163"/>
      <c r="L47" s="163"/>
    </row>
    <row r="48" spans="1:12" ht="15.75">
      <c r="A48" s="89" t="s">
        <v>64</v>
      </c>
      <c r="B48" s="90"/>
      <c r="C48" s="90" t="s">
        <v>65</v>
      </c>
      <c r="D48" s="91"/>
      <c r="E48" s="44"/>
      <c r="F48" s="179">
        <v>8588</v>
      </c>
      <c r="G48" s="179">
        <v>12550</v>
      </c>
      <c r="H48" s="244">
        <f>F48-G48</f>
        <v>-3962</v>
      </c>
      <c r="I48" s="86"/>
      <c r="J48" s="163"/>
      <c r="K48" s="163"/>
      <c r="L48" s="163"/>
    </row>
    <row r="49" spans="1:12" ht="15.75">
      <c r="A49" s="89" t="s">
        <v>66</v>
      </c>
      <c r="B49" s="215" t="s">
        <v>67</v>
      </c>
      <c r="C49" s="90"/>
      <c r="D49" s="91"/>
      <c r="E49" s="44"/>
      <c r="F49" s="183">
        <f>SUM(F46:F48)</f>
        <v>36285</v>
      </c>
      <c r="G49" s="183">
        <f>SUM(G46:G48)</f>
        <v>31500</v>
      </c>
      <c r="H49" s="244">
        <f>F49-G49</f>
        <v>4785</v>
      </c>
      <c r="I49" s="87"/>
      <c r="J49" s="163"/>
      <c r="K49" s="163"/>
      <c r="L49" s="163"/>
    </row>
    <row r="50" spans="1:12" ht="9" customHeight="1">
      <c r="A50" s="89"/>
      <c r="B50" s="90"/>
      <c r="C50" s="90"/>
      <c r="D50" s="91"/>
      <c r="E50" s="44"/>
      <c r="F50" s="184"/>
      <c r="G50" s="134"/>
      <c r="H50" s="134"/>
      <c r="I50" s="87"/>
      <c r="J50" s="163"/>
      <c r="K50" s="163"/>
      <c r="L50" s="163"/>
    </row>
    <row r="51" spans="1:12" ht="15">
      <c r="A51" s="93" t="s">
        <v>68</v>
      </c>
      <c r="B51" s="91"/>
      <c r="C51" s="90"/>
      <c r="D51" s="91"/>
      <c r="E51" s="44"/>
      <c r="F51" s="184"/>
      <c r="G51" s="134"/>
      <c r="H51" s="134"/>
      <c r="I51" s="87"/>
      <c r="J51" s="163"/>
      <c r="K51" s="163"/>
      <c r="L51" s="163"/>
    </row>
    <row r="52" spans="1:12" ht="15.75">
      <c r="A52" s="89" t="s">
        <v>69</v>
      </c>
      <c r="B52" s="90"/>
      <c r="C52" s="90" t="s">
        <v>70</v>
      </c>
      <c r="D52" s="91"/>
      <c r="E52" s="44"/>
      <c r="F52" s="179">
        <v>0</v>
      </c>
      <c r="G52" s="179">
        <v>0</v>
      </c>
      <c r="H52" s="244">
        <f aca="true" t="shared" si="1" ref="H52:H59">F52-G52</f>
        <v>0</v>
      </c>
      <c r="I52" s="87"/>
      <c r="J52" s="163"/>
      <c r="K52" s="163"/>
      <c r="L52" s="163"/>
    </row>
    <row r="53" spans="1:12" ht="15.75">
      <c r="A53" s="89" t="s">
        <v>71</v>
      </c>
      <c r="B53" s="90"/>
      <c r="C53" s="90" t="s">
        <v>72</v>
      </c>
      <c r="D53" s="91"/>
      <c r="E53" s="44"/>
      <c r="F53" s="179">
        <v>0</v>
      </c>
      <c r="G53" s="179">
        <v>0</v>
      </c>
      <c r="H53" s="244">
        <f t="shared" si="1"/>
        <v>0</v>
      </c>
      <c r="I53" s="86"/>
      <c r="J53" s="163"/>
      <c r="K53" s="163"/>
      <c r="L53" s="163"/>
    </row>
    <row r="54" spans="1:12" ht="15.75">
      <c r="A54" s="89" t="s">
        <v>73</v>
      </c>
      <c r="B54" s="90"/>
      <c r="C54" s="90" t="s">
        <v>74</v>
      </c>
      <c r="D54" s="91"/>
      <c r="E54" s="44"/>
      <c r="F54" s="179">
        <v>31000</v>
      </c>
      <c r="G54" s="179">
        <v>31000</v>
      </c>
      <c r="H54" s="244">
        <f t="shared" si="1"/>
        <v>0</v>
      </c>
      <c r="I54" s="87"/>
      <c r="J54" s="168"/>
      <c r="K54" s="163"/>
      <c r="L54" s="163"/>
    </row>
    <row r="55" spans="1:12" ht="15.75">
      <c r="A55" s="89" t="s">
        <v>75</v>
      </c>
      <c r="B55" s="90"/>
      <c r="C55" s="90" t="s">
        <v>76</v>
      </c>
      <c r="D55" s="91"/>
      <c r="E55" s="44"/>
      <c r="F55" s="179">
        <v>36000</v>
      </c>
      <c r="G55" s="179">
        <v>36000</v>
      </c>
      <c r="H55" s="244">
        <f t="shared" si="1"/>
        <v>0</v>
      </c>
      <c r="I55" s="87"/>
      <c r="J55" s="163"/>
      <c r="K55" s="163"/>
      <c r="L55" s="163"/>
    </row>
    <row r="56" spans="1:14" ht="15.75">
      <c r="A56" s="89" t="s">
        <v>77</v>
      </c>
      <c r="B56" s="90"/>
      <c r="C56" s="90" t="s">
        <v>122</v>
      </c>
      <c r="D56" s="91"/>
      <c r="E56" s="44"/>
      <c r="F56" s="179">
        <v>30000</v>
      </c>
      <c r="G56" s="179">
        <v>30000</v>
      </c>
      <c r="H56" s="244">
        <f t="shared" si="1"/>
        <v>0</v>
      </c>
      <c r="I56" s="86"/>
      <c r="J56" s="162"/>
      <c r="K56" s="162"/>
      <c r="L56" s="161"/>
      <c r="M56" s="2"/>
      <c r="N56" s="2"/>
    </row>
    <row r="57" spans="1:14" ht="15.75">
      <c r="A57" s="89" t="s">
        <v>78</v>
      </c>
      <c r="B57" s="90"/>
      <c r="C57" s="90" t="s">
        <v>79</v>
      </c>
      <c r="D57" s="91"/>
      <c r="E57" s="44"/>
      <c r="F57" s="179">
        <v>16640</v>
      </c>
      <c r="G57" s="179">
        <v>16640</v>
      </c>
      <c r="H57" s="244">
        <f t="shared" si="1"/>
        <v>0</v>
      </c>
      <c r="I57" s="88"/>
      <c r="J57" s="162"/>
      <c r="K57" s="162"/>
      <c r="L57" s="161"/>
      <c r="M57" s="2"/>
      <c r="N57" s="2"/>
    </row>
    <row r="58" spans="1:14" ht="15.75">
      <c r="A58" s="89" t="s">
        <v>80</v>
      </c>
      <c r="B58" s="90"/>
      <c r="C58" s="90" t="s">
        <v>81</v>
      </c>
      <c r="D58" s="91"/>
      <c r="E58" s="44"/>
      <c r="F58" s="179">
        <v>21850</v>
      </c>
      <c r="G58" s="179">
        <v>21850</v>
      </c>
      <c r="H58" s="244">
        <f t="shared" si="1"/>
        <v>0</v>
      </c>
      <c r="I58" s="87"/>
      <c r="J58" s="162"/>
      <c r="K58" s="162"/>
      <c r="L58" s="161"/>
      <c r="M58" s="2"/>
      <c r="N58" s="2"/>
    </row>
    <row r="59" spans="1:12" ht="15.75">
      <c r="A59" s="89" t="s">
        <v>82</v>
      </c>
      <c r="B59" s="215" t="s">
        <v>83</v>
      </c>
      <c r="C59" s="90"/>
      <c r="D59" s="91"/>
      <c r="E59" s="44"/>
      <c r="F59" s="183">
        <f>SUM(F52:F58)</f>
        <v>135490</v>
      </c>
      <c r="G59" s="183">
        <f>SUM(G52:G58)</f>
        <v>135490</v>
      </c>
      <c r="H59" s="244">
        <f t="shared" si="1"/>
        <v>0</v>
      </c>
      <c r="I59" s="86"/>
      <c r="J59" s="161"/>
      <c r="K59" s="161"/>
      <c r="L59" s="161"/>
    </row>
    <row r="60" spans="1:16" ht="15">
      <c r="A60" s="89"/>
      <c r="B60" s="90"/>
      <c r="C60" s="90"/>
      <c r="D60" s="91"/>
      <c r="E60" s="44"/>
      <c r="F60" s="179"/>
      <c r="G60" s="131"/>
      <c r="H60" s="131"/>
      <c r="I60" s="86"/>
      <c r="J60" s="161"/>
      <c r="K60" s="161"/>
      <c r="L60" s="161"/>
      <c r="M60" s="21"/>
      <c r="N60" s="21"/>
      <c r="O60" s="1"/>
      <c r="P60" s="21"/>
    </row>
    <row r="61" spans="1:14" ht="15">
      <c r="A61" s="89" t="s">
        <v>84</v>
      </c>
      <c r="B61" s="90"/>
      <c r="C61" s="90" t="s">
        <v>85</v>
      </c>
      <c r="D61" s="91"/>
      <c r="E61" s="44"/>
      <c r="F61" s="181">
        <v>0</v>
      </c>
      <c r="G61" s="131"/>
      <c r="H61" s="131"/>
      <c r="I61" s="86"/>
      <c r="J61" s="162"/>
      <c r="K61" s="162"/>
      <c r="L61" s="161"/>
      <c r="M61" s="2"/>
      <c r="N61" s="2"/>
    </row>
    <row r="62" spans="1:12" ht="15">
      <c r="A62" s="89"/>
      <c r="B62" s="90"/>
      <c r="C62" s="90"/>
      <c r="D62" s="91"/>
      <c r="E62" s="44"/>
      <c r="F62" s="184"/>
      <c r="G62" s="131"/>
      <c r="H62" s="131"/>
      <c r="I62" s="86"/>
      <c r="J62" s="161"/>
      <c r="K62" s="161"/>
      <c r="L62" s="161"/>
    </row>
    <row r="63" spans="1:12" ht="15.75">
      <c r="A63" s="233" t="s">
        <v>86</v>
      </c>
      <c r="B63" s="234" t="s">
        <v>181</v>
      </c>
      <c r="C63" s="235"/>
      <c r="D63" s="236"/>
      <c r="E63" s="86"/>
      <c r="F63" s="183">
        <f>+F59+F49</f>
        <v>171775</v>
      </c>
      <c r="G63" s="143">
        <f>+G59+G49</f>
        <v>166990</v>
      </c>
      <c r="H63" s="244">
        <f>F63-G63</f>
        <v>4785</v>
      </c>
      <c r="I63" s="86"/>
      <c r="J63" s="161"/>
      <c r="K63" s="161"/>
      <c r="L63" s="161"/>
    </row>
    <row r="64" spans="1:12" ht="15">
      <c r="A64" s="1"/>
      <c r="B64" s="1"/>
      <c r="C64" s="1"/>
      <c r="D64" s="1"/>
      <c r="E64" s="77"/>
      <c r="F64" s="185"/>
      <c r="G64" s="161"/>
      <c r="H64" s="161"/>
      <c r="I64" s="161"/>
      <c r="J64" s="161"/>
      <c r="K64" s="161"/>
      <c r="L64" s="161"/>
    </row>
    <row r="65" spans="1:12" ht="15">
      <c r="A65" s="12"/>
      <c r="B65" s="10"/>
      <c r="C65" s="10"/>
      <c r="D65" s="1"/>
      <c r="E65" s="77"/>
      <c r="F65" s="185"/>
      <c r="G65" s="161"/>
      <c r="H65" s="161"/>
      <c r="I65" s="161"/>
      <c r="J65" s="161"/>
      <c r="K65" s="161"/>
      <c r="L65" s="161"/>
    </row>
    <row r="66" spans="1:12" ht="15">
      <c r="A66" s="12"/>
      <c r="B66" s="12"/>
      <c r="C66" s="10"/>
      <c r="D66" s="1"/>
      <c r="E66" s="77"/>
      <c r="F66" s="185"/>
      <c r="G66" s="161"/>
      <c r="H66" s="161"/>
      <c r="I66" s="161"/>
      <c r="J66" s="161"/>
      <c r="K66" s="161"/>
      <c r="L66" s="161"/>
    </row>
    <row r="67" spans="1:12" ht="15">
      <c r="A67" s="10"/>
      <c r="B67" s="10"/>
      <c r="C67" s="10"/>
      <c r="D67" s="1"/>
      <c r="E67" s="77"/>
      <c r="F67" s="185"/>
      <c r="G67" s="161"/>
      <c r="H67" s="161"/>
      <c r="I67" s="161"/>
      <c r="J67" s="161"/>
      <c r="K67" s="161"/>
      <c r="L67" s="161"/>
    </row>
    <row r="68" spans="1:14" ht="15">
      <c r="A68" s="10"/>
      <c r="B68" s="10"/>
      <c r="C68" s="10"/>
      <c r="D68" s="1"/>
      <c r="E68" s="77"/>
      <c r="F68" s="186"/>
      <c r="G68" s="161"/>
      <c r="H68" s="164"/>
      <c r="I68" s="161"/>
      <c r="J68" s="164"/>
      <c r="K68" s="164"/>
      <c r="L68" s="161"/>
      <c r="M68" s="2"/>
      <c r="N68" s="2"/>
    </row>
    <row r="69" spans="1:14" ht="15">
      <c r="A69" s="10"/>
      <c r="B69" s="10"/>
      <c r="C69" s="10"/>
      <c r="D69" s="1"/>
      <c r="E69" s="77"/>
      <c r="F69" s="186"/>
      <c r="G69" s="161"/>
      <c r="H69" s="164"/>
      <c r="I69" s="161"/>
      <c r="J69" s="164"/>
      <c r="K69" s="164"/>
      <c r="L69" s="161"/>
      <c r="M69" s="2"/>
      <c r="N69" s="2"/>
    </row>
    <row r="70" spans="1:12" ht="15">
      <c r="A70" s="10"/>
      <c r="B70" s="10"/>
      <c r="C70" s="10"/>
      <c r="D70" s="1"/>
      <c r="E70" s="77"/>
      <c r="F70" s="185"/>
      <c r="G70" s="161"/>
      <c r="H70" s="161"/>
      <c r="I70" s="161"/>
      <c r="J70" s="161"/>
      <c r="K70" s="161"/>
      <c r="L70" s="161"/>
    </row>
    <row r="71" spans="1:12" ht="15">
      <c r="A71" s="10"/>
      <c r="B71" s="10"/>
      <c r="C71" s="10"/>
      <c r="D71" s="1"/>
      <c r="E71" s="77"/>
      <c r="F71" s="185"/>
      <c r="G71" s="161"/>
      <c r="H71" s="161"/>
      <c r="I71" s="161"/>
      <c r="J71" s="161"/>
      <c r="K71" s="161"/>
      <c r="L71" s="161"/>
    </row>
    <row r="72" spans="1:12" ht="15">
      <c r="A72" s="10"/>
      <c r="B72" s="10"/>
      <c r="C72" s="10"/>
      <c r="E72" s="78"/>
      <c r="G72" s="163"/>
      <c r="H72" s="163"/>
      <c r="I72" s="163"/>
      <c r="J72" s="163"/>
      <c r="K72" s="163"/>
      <c r="L72" s="163"/>
    </row>
    <row r="73" spans="1:14" ht="15">
      <c r="A73" s="10"/>
      <c r="B73" s="10"/>
      <c r="C73" s="10"/>
      <c r="D73" s="1"/>
      <c r="E73" s="79"/>
      <c r="F73" s="188"/>
      <c r="G73" s="165"/>
      <c r="H73" s="166"/>
      <c r="I73" s="165"/>
      <c r="J73" s="166"/>
      <c r="K73" s="166"/>
      <c r="L73" s="166"/>
      <c r="M73" s="2"/>
      <c r="N73" s="2"/>
    </row>
    <row r="74" spans="1:14" ht="15">
      <c r="A74" s="10"/>
      <c r="B74" s="10"/>
      <c r="C74" s="10"/>
      <c r="D74" s="1"/>
      <c r="E74" s="79"/>
      <c r="F74" s="188"/>
      <c r="G74" s="1"/>
      <c r="H74" s="2"/>
      <c r="I74" s="1"/>
      <c r="J74" s="2"/>
      <c r="K74" s="2"/>
      <c r="L74" s="1"/>
      <c r="M74" s="2"/>
      <c r="N74" s="2"/>
    </row>
    <row r="75" spans="1:3" ht="15">
      <c r="A75" s="10"/>
      <c r="B75" s="10"/>
      <c r="C75" s="10"/>
    </row>
    <row r="76" spans="1:14" ht="15">
      <c r="A76" s="10"/>
      <c r="B76" s="10"/>
      <c r="C76" s="10"/>
      <c r="D76" s="1"/>
      <c r="E76" s="1"/>
      <c r="F76" s="188"/>
      <c r="G76" s="1"/>
      <c r="H76" s="2"/>
      <c r="I76" s="1"/>
      <c r="J76" s="2"/>
      <c r="K76" s="2"/>
      <c r="L76" s="1"/>
      <c r="M76" s="2"/>
      <c r="N76" s="2"/>
    </row>
    <row r="77" spans="1:3" ht="15">
      <c r="A77" s="10"/>
      <c r="B77" s="10"/>
      <c r="C77" s="10"/>
    </row>
  </sheetData>
  <sheetProtection/>
  <printOptions/>
  <pageMargins left="0.5" right="0.5" top="0.5" bottom="0.5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47"/>
  <sheetViews>
    <sheetView defaultGridColor="0" zoomScale="87" zoomScaleNormal="87" zoomScalePageLayoutView="0" colorId="8" workbookViewId="0" topLeftCell="A6">
      <selection activeCell="A17" sqref="A17"/>
    </sheetView>
  </sheetViews>
  <sheetFormatPr defaultColWidth="9.77734375" defaultRowHeight="15"/>
  <cols>
    <col min="1" max="1" width="19.77734375" style="0" customWidth="1"/>
    <col min="2" max="2" width="2.77734375" style="0" customWidth="1"/>
  </cols>
  <sheetData>
    <row r="1" spans="1:19" ht="18" customHeight="1">
      <c r="A1" s="3" t="s">
        <v>0</v>
      </c>
      <c r="B1" s="171" t="s">
        <v>115</v>
      </c>
      <c r="C1" s="213"/>
      <c r="D1" s="213"/>
      <c r="E1" s="119"/>
      <c r="F1" s="213"/>
      <c r="G1" s="213"/>
      <c r="H1" s="5"/>
      <c r="I1" s="4"/>
      <c r="J1" s="4"/>
      <c r="K1" s="2"/>
      <c r="L1" s="2"/>
      <c r="M1" s="2"/>
      <c r="O1" s="4" t="s">
        <v>1</v>
      </c>
      <c r="P1" s="2"/>
      <c r="Q1" s="2"/>
      <c r="R1" s="2"/>
      <c r="S1" s="2"/>
    </row>
    <row r="2" spans="1:19" ht="18" customHeight="1">
      <c r="A2" s="3" t="s">
        <v>2</v>
      </c>
      <c r="B2" s="171" t="s">
        <v>116</v>
      </c>
      <c r="C2" s="213"/>
      <c r="D2" s="213"/>
      <c r="E2" s="213"/>
      <c r="F2" s="213"/>
      <c r="G2" s="213"/>
      <c r="H2" s="4"/>
      <c r="I2" s="4"/>
      <c r="J2" s="4"/>
      <c r="K2" s="2"/>
      <c r="L2" s="2"/>
      <c r="M2" s="2"/>
      <c r="O2" s="4" t="s">
        <v>124</v>
      </c>
      <c r="P2" s="2"/>
      <c r="Q2" s="2"/>
      <c r="R2" s="2"/>
      <c r="S2" s="2"/>
    </row>
    <row r="3" spans="1:19" ht="18" customHeight="1">
      <c r="A3" s="3" t="s">
        <v>3</v>
      </c>
      <c r="B3" s="245">
        <v>44299</v>
      </c>
      <c r="C3" s="245"/>
      <c r="D3" s="213"/>
      <c r="E3" s="213"/>
      <c r="F3" s="119"/>
      <c r="G3" s="213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</row>
    <row r="4" spans="1:2" ht="26.25" customHeight="1">
      <c r="A4" s="10"/>
      <c r="B4" s="10"/>
    </row>
    <row r="5" spans="1:16" ht="18">
      <c r="A5" s="15" t="s">
        <v>113</v>
      </c>
      <c r="B5" s="16"/>
      <c r="C5" s="16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3" ht="27.75" customHeight="1" thickBot="1">
      <c r="A6" s="10"/>
      <c r="B6" s="10"/>
      <c r="K6" s="139"/>
      <c r="L6" s="139"/>
      <c r="M6" s="139"/>
    </row>
    <row r="7" spans="1:16" ht="15">
      <c r="A7" s="24" t="s">
        <v>87</v>
      </c>
      <c r="B7" s="25"/>
      <c r="C7" s="26"/>
      <c r="D7" s="26"/>
      <c r="E7" s="27"/>
      <c r="F7" s="28" t="s">
        <v>88</v>
      </c>
      <c r="G7" s="29" t="s">
        <v>88</v>
      </c>
      <c r="H7" s="135" t="s">
        <v>89</v>
      </c>
      <c r="I7" s="136"/>
      <c r="J7" s="137"/>
      <c r="K7" s="140" t="s">
        <v>90</v>
      </c>
      <c r="L7" s="141"/>
      <c r="M7" s="142"/>
      <c r="N7" s="135" t="s">
        <v>91</v>
      </c>
      <c r="O7" s="136"/>
      <c r="P7" s="138"/>
    </row>
    <row r="8" spans="1:16" ht="15">
      <c r="A8" s="30" t="s">
        <v>92</v>
      </c>
      <c r="B8" s="31"/>
      <c r="C8" s="14" t="s">
        <v>93</v>
      </c>
      <c r="D8" s="1"/>
      <c r="E8" s="32"/>
      <c r="F8" s="33" t="s">
        <v>94</v>
      </c>
      <c r="G8" s="34" t="s">
        <v>95</v>
      </c>
      <c r="H8" s="35" t="s">
        <v>96</v>
      </c>
      <c r="I8" s="33" t="s">
        <v>94</v>
      </c>
      <c r="J8" s="34" t="s">
        <v>95</v>
      </c>
      <c r="K8" s="35" t="s">
        <v>96</v>
      </c>
      <c r="L8" s="33" t="s">
        <v>94</v>
      </c>
      <c r="M8" s="34" t="s">
        <v>95</v>
      </c>
      <c r="N8" s="35" t="s">
        <v>96</v>
      </c>
      <c r="O8" s="33" t="s">
        <v>94</v>
      </c>
      <c r="P8" s="34" t="s">
        <v>95</v>
      </c>
    </row>
    <row r="9" spans="1:16" ht="15">
      <c r="A9" s="36"/>
      <c r="B9" s="31"/>
      <c r="C9" s="1"/>
      <c r="D9" s="1"/>
      <c r="E9" s="32"/>
      <c r="F9" s="37"/>
      <c r="G9" s="32"/>
      <c r="H9" s="37"/>
      <c r="I9" s="31"/>
      <c r="J9" s="32"/>
      <c r="K9" s="37"/>
      <c r="L9" s="31"/>
      <c r="M9" s="32"/>
      <c r="N9" s="37"/>
      <c r="O9" s="31"/>
      <c r="P9" s="32"/>
    </row>
    <row r="10" spans="1:22" ht="18" customHeight="1">
      <c r="A10" s="144" t="s">
        <v>183</v>
      </c>
      <c r="B10" s="145"/>
      <c r="C10" s="146" t="s">
        <v>125</v>
      </c>
      <c r="D10" s="146"/>
      <c r="E10" s="147"/>
      <c r="F10" s="148">
        <v>46000</v>
      </c>
      <c r="G10" s="147">
        <v>288.24</v>
      </c>
      <c r="H10" s="43"/>
      <c r="I10" s="44"/>
      <c r="J10" s="45"/>
      <c r="K10" s="43"/>
      <c r="L10" s="44"/>
      <c r="M10" s="45"/>
      <c r="N10" s="43"/>
      <c r="O10" s="44"/>
      <c r="P10" s="45"/>
      <c r="Q10" s="18"/>
      <c r="R10" s="18"/>
      <c r="S10" s="18"/>
      <c r="T10" s="18"/>
      <c r="U10" s="18"/>
      <c r="V10" s="18"/>
    </row>
    <row r="11" spans="1:22" ht="18" customHeight="1">
      <c r="A11" s="144" t="s">
        <v>182</v>
      </c>
      <c r="B11" s="145"/>
      <c r="C11" s="146" t="s">
        <v>184</v>
      </c>
      <c r="D11" s="146"/>
      <c r="E11" s="147"/>
      <c r="F11" s="148">
        <v>21840</v>
      </c>
      <c r="G11" s="147">
        <v>288.24</v>
      </c>
      <c r="H11" s="43"/>
      <c r="I11" s="44"/>
      <c r="J11" s="45"/>
      <c r="K11" s="43"/>
      <c r="L11" s="44"/>
      <c r="M11" s="45"/>
      <c r="N11" s="43"/>
      <c r="O11" s="44"/>
      <c r="P11" s="45"/>
      <c r="Q11" s="18"/>
      <c r="R11" s="18"/>
      <c r="S11" s="18"/>
      <c r="T11" s="18"/>
      <c r="U11" s="18"/>
      <c r="V11" s="18"/>
    </row>
    <row r="12" spans="1:22" ht="18" customHeight="1">
      <c r="A12" s="38"/>
      <c r="B12" s="39"/>
      <c r="C12" s="40"/>
      <c r="D12" s="40"/>
      <c r="E12" s="41"/>
      <c r="F12" s="42"/>
      <c r="G12" s="41"/>
      <c r="H12" s="43"/>
      <c r="I12" s="44"/>
      <c r="J12" s="45"/>
      <c r="K12" s="43"/>
      <c r="L12" s="44"/>
      <c r="M12" s="45"/>
      <c r="N12" s="43"/>
      <c r="O12" s="44"/>
      <c r="P12" s="45"/>
      <c r="Q12" s="18"/>
      <c r="R12" s="18"/>
      <c r="S12" s="18"/>
      <c r="T12" s="18"/>
      <c r="U12" s="18"/>
      <c r="V12" s="18"/>
    </row>
    <row r="13" spans="1:22" ht="18" customHeight="1">
      <c r="A13" s="38"/>
      <c r="B13" s="39"/>
      <c r="C13" s="40"/>
      <c r="D13" s="40"/>
      <c r="E13" s="41"/>
      <c r="F13" s="42"/>
      <c r="G13" s="41"/>
      <c r="H13" s="43"/>
      <c r="I13" s="44"/>
      <c r="J13" s="45"/>
      <c r="K13" s="43"/>
      <c r="L13" s="44"/>
      <c r="M13" s="45"/>
      <c r="N13" s="43"/>
      <c r="O13" s="44"/>
      <c r="P13" s="45"/>
      <c r="Q13" s="18"/>
      <c r="R13" s="18"/>
      <c r="S13" s="18"/>
      <c r="T13" s="18"/>
      <c r="U13" s="18"/>
      <c r="V13" s="18"/>
    </row>
    <row r="14" spans="1:22" ht="18" customHeight="1">
      <c r="A14" s="38"/>
      <c r="B14" s="39"/>
      <c r="C14" s="40"/>
      <c r="D14" s="40"/>
      <c r="E14" s="41"/>
      <c r="F14" s="42"/>
      <c r="G14" s="41"/>
      <c r="H14" s="43"/>
      <c r="I14" s="44"/>
      <c r="J14" s="45"/>
      <c r="K14" s="43"/>
      <c r="L14" s="44"/>
      <c r="M14" s="45"/>
      <c r="N14" s="43"/>
      <c r="O14" s="44"/>
      <c r="P14" s="45"/>
      <c r="Q14" s="18"/>
      <c r="R14" s="18"/>
      <c r="S14" s="18"/>
      <c r="T14" s="18"/>
      <c r="U14" s="18"/>
      <c r="V14" s="18"/>
    </row>
    <row r="15" spans="1:22" ht="18" customHeight="1">
      <c r="A15" s="38"/>
      <c r="B15" s="39"/>
      <c r="C15" s="40"/>
      <c r="D15" s="40"/>
      <c r="E15" s="41"/>
      <c r="F15" s="42"/>
      <c r="G15" s="41"/>
      <c r="H15" s="43"/>
      <c r="I15" s="44"/>
      <c r="J15" s="45"/>
      <c r="K15" s="43"/>
      <c r="L15" s="44"/>
      <c r="M15" s="45"/>
      <c r="N15" s="43"/>
      <c r="O15" s="44"/>
      <c r="P15" s="45"/>
      <c r="Q15" s="18"/>
      <c r="R15" s="18"/>
      <c r="S15" s="18"/>
      <c r="T15" s="18"/>
      <c r="U15" s="18"/>
      <c r="V15" s="18"/>
    </row>
    <row r="16" spans="1:22" ht="18" customHeight="1">
      <c r="A16" s="38" t="s">
        <v>195</v>
      </c>
      <c r="B16" s="39"/>
      <c r="C16" s="40"/>
      <c r="D16" s="40"/>
      <c r="E16" s="41"/>
      <c r="F16" s="42"/>
      <c r="G16" s="41"/>
      <c r="H16" s="43"/>
      <c r="I16" s="44"/>
      <c r="J16" s="45"/>
      <c r="K16" s="43"/>
      <c r="L16" s="44"/>
      <c r="M16" s="45"/>
      <c r="N16" s="43"/>
      <c r="O16" s="44"/>
      <c r="P16" s="45"/>
      <c r="Q16" s="18"/>
      <c r="R16" s="18"/>
      <c r="S16" s="18"/>
      <c r="T16" s="18"/>
      <c r="U16" s="18"/>
      <c r="V16" s="18"/>
    </row>
    <row r="17" spans="1:22" ht="18" customHeight="1">
      <c r="A17" s="38"/>
      <c r="B17" s="39"/>
      <c r="C17" s="40"/>
      <c r="D17" s="40"/>
      <c r="E17" s="41"/>
      <c r="F17" s="42"/>
      <c r="G17" s="41"/>
      <c r="H17" s="43"/>
      <c r="I17" s="44"/>
      <c r="J17" s="45"/>
      <c r="K17" s="43"/>
      <c r="L17" s="44"/>
      <c r="M17" s="45"/>
      <c r="N17" s="43"/>
      <c r="O17" s="44"/>
      <c r="P17" s="45"/>
      <c r="Q17" s="18"/>
      <c r="R17" s="18"/>
      <c r="S17" s="18"/>
      <c r="T17" s="18"/>
      <c r="U17" s="18"/>
      <c r="V17" s="18"/>
    </row>
    <row r="18" spans="1:22" ht="18" customHeight="1">
      <c r="A18" s="38"/>
      <c r="B18" s="39"/>
      <c r="C18" s="40"/>
      <c r="D18" s="40"/>
      <c r="E18" s="41"/>
      <c r="F18" s="42"/>
      <c r="G18" s="41"/>
      <c r="H18" s="43"/>
      <c r="I18" s="44"/>
      <c r="J18" s="45"/>
      <c r="K18" s="43"/>
      <c r="L18" s="44"/>
      <c r="M18" s="45"/>
      <c r="N18" s="43"/>
      <c r="O18" s="44"/>
      <c r="P18" s="45"/>
      <c r="Q18" s="18"/>
      <c r="R18" s="18"/>
      <c r="S18" s="18"/>
      <c r="T18" s="18"/>
      <c r="U18" s="18"/>
      <c r="V18" s="18"/>
    </row>
    <row r="19" spans="1:22" ht="18" customHeight="1">
      <c r="A19" s="38"/>
      <c r="B19" s="39"/>
      <c r="C19" s="40"/>
      <c r="D19" s="40"/>
      <c r="E19" s="41"/>
      <c r="F19" s="42"/>
      <c r="G19" s="41"/>
      <c r="H19" s="43"/>
      <c r="I19" s="44"/>
      <c r="J19" s="45"/>
      <c r="K19" s="43"/>
      <c r="L19" s="44"/>
      <c r="M19" s="45"/>
      <c r="N19" s="43"/>
      <c r="O19" s="44"/>
      <c r="P19" s="45"/>
      <c r="Q19" s="18"/>
      <c r="R19" s="18"/>
      <c r="S19" s="18"/>
      <c r="T19" s="18"/>
      <c r="U19" s="18"/>
      <c r="V19" s="18"/>
    </row>
    <row r="20" spans="1:22" ht="18" customHeight="1">
      <c r="A20" s="38"/>
      <c r="B20" s="39"/>
      <c r="C20" s="40"/>
      <c r="D20" s="40"/>
      <c r="E20" s="41"/>
      <c r="F20" s="42"/>
      <c r="G20" s="41"/>
      <c r="H20" s="43"/>
      <c r="I20" s="44"/>
      <c r="J20" s="45"/>
      <c r="K20" s="43"/>
      <c r="L20" s="44"/>
      <c r="M20" s="45"/>
      <c r="N20" s="43"/>
      <c r="O20" s="44"/>
      <c r="P20" s="45"/>
      <c r="Q20" s="18"/>
      <c r="R20" s="18"/>
      <c r="S20" s="18"/>
      <c r="T20" s="18"/>
      <c r="U20" s="18"/>
      <c r="V20" s="18"/>
    </row>
    <row r="21" spans="1:22" ht="18" customHeight="1">
      <c r="A21" s="38"/>
      <c r="B21" s="39"/>
      <c r="C21" s="40"/>
      <c r="D21" s="40"/>
      <c r="E21" s="41"/>
      <c r="F21" s="42"/>
      <c r="G21" s="41"/>
      <c r="H21" s="43"/>
      <c r="I21" s="44"/>
      <c r="J21" s="45"/>
      <c r="K21" s="43"/>
      <c r="L21" s="44"/>
      <c r="M21" s="45"/>
      <c r="N21" s="43"/>
      <c r="O21" s="44"/>
      <c r="P21" s="45"/>
      <c r="Q21" s="18"/>
      <c r="R21" s="18"/>
      <c r="S21" s="18"/>
      <c r="T21" s="18"/>
      <c r="U21" s="18"/>
      <c r="V21" s="18"/>
    </row>
    <row r="22" spans="1:22" ht="18" customHeight="1">
      <c r="A22" s="38"/>
      <c r="B22" s="39"/>
      <c r="C22" s="40"/>
      <c r="D22" s="40"/>
      <c r="E22" s="41"/>
      <c r="F22" s="46"/>
      <c r="G22" s="45"/>
      <c r="H22" s="46"/>
      <c r="I22" s="44"/>
      <c r="J22" s="45"/>
      <c r="K22" s="46"/>
      <c r="L22" s="44"/>
      <c r="M22" s="45"/>
      <c r="N22" s="46"/>
      <c r="O22" s="44"/>
      <c r="P22" s="45"/>
      <c r="Q22" s="18"/>
      <c r="R22" s="18"/>
      <c r="S22" s="18"/>
      <c r="T22" s="18"/>
      <c r="U22" s="18"/>
      <c r="V22" s="18"/>
    </row>
    <row r="23" spans="1:22" ht="15">
      <c r="A23" s="47"/>
      <c r="B23" s="48"/>
      <c r="C23" s="149" t="s">
        <v>97</v>
      </c>
      <c r="D23" s="19"/>
      <c r="E23" s="49"/>
      <c r="F23" s="150">
        <f>SUM(F10:F11)</f>
        <v>67840</v>
      </c>
      <c r="G23" s="50">
        <f>SUM(G10:G22)</f>
        <v>576.48</v>
      </c>
      <c r="H23" s="51" t="s">
        <v>98</v>
      </c>
      <c r="I23" s="52"/>
      <c r="J23" s="20"/>
      <c r="K23" s="51" t="s">
        <v>99</v>
      </c>
      <c r="L23" s="52"/>
      <c r="M23" s="20"/>
      <c r="N23" s="51" t="s">
        <v>99</v>
      </c>
      <c r="O23" s="52"/>
      <c r="P23" s="50"/>
      <c r="Q23" s="18"/>
      <c r="R23" s="18"/>
      <c r="S23" s="18"/>
      <c r="T23" s="18"/>
      <c r="U23" s="18"/>
      <c r="V23" s="18"/>
    </row>
    <row r="24" spans="1:22" ht="15.75" thickBot="1">
      <c r="A24" s="53"/>
      <c r="B24" s="54"/>
      <c r="C24" s="55"/>
      <c r="D24" s="55"/>
      <c r="E24" s="56"/>
      <c r="F24" s="57"/>
      <c r="G24" s="58"/>
      <c r="H24" s="57"/>
      <c r="I24" s="59"/>
      <c r="J24" s="58"/>
      <c r="K24" s="57"/>
      <c r="L24" s="59" t="s">
        <v>100</v>
      </c>
      <c r="M24" s="58"/>
      <c r="N24" s="57"/>
      <c r="O24" s="59"/>
      <c r="P24" s="58"/>
      <c r="Q24" s="18"/>
      <c r="R24" s="18"/>
      <c r="S24" s="18"/>
      <c r="T24" s="18"/>
      <c r="U24" s="18"/>
      <c r="V24" s="18"/>
    </row>
    <row r="25" spans="1:22" ht="15">
      <c r="A25" s="19"/>
      <c r="B25" s="19"/>
      <c r="C25" s="19"/>
      <c r="D25" s="19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19"/>
      <c r="B26" s="19"/>
      <c r="C26" s="19"/>
      <c r="D26" s="19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19"/>
      <c r="B27" s="19"/>
      <c r="C27" s="19"/>
      <c r="D27" s="19"/>
      <c r="E27" s="19"/>
      <c r="F27" s="18"/>
      <c r="G27" s="18"/>
      <c r="H27" s="18"/>
      <c r="I27" s="60"/>
      <c r="J27" s="61"/>
      <c r="K27" s="18"/>
      <c r="L27" s="60"/>
      <c r="M27" s="61"/>
      <c r="N27" s="18"/>
      <c r="O27" s="60"/>
      <c r="P27" s="61"/>
      <c r="Q27" s="18"/>
      <c r="R27" s="18"/>
      <c r="S27" s="18"/>
      <c r="T27" s="18"/>
      <c r="U27" s="18"/>
      <c r="V27" s="18"/>
    </row>
    <row r="28" spans="1:22" ht="15">
      <c r="A28" s="19"/>
      <c r="B28" s="19"/>
      <c r="C28" s="19"/>
      <c r="D28" s="19"/>
      <c r="E28" s="19"/>
      <c r="F28" s="18"/>
      <c r="G28" s="18"/>
      <c r="H28" s="62"/>
      <c r="I28" s="62"/>
      <c r="J28" s="62"/>
      <c r="K28" s="62"/>
      <c r="L28" s="62"/>
      <c r="M28" s="62"/>
      <c r="N28" s="62"/>
      <c r="O28" s="62"/>
      <c r="P28" s="62"/>
      <c r="Q28" s="18"/>
      <c r="R28" s="18"/>
      <c r="S28" s="18"/>
      <c r="T28" s="18"/>
      <c r="U28" s="18"/>
      <c r="V28" s="18"/>
    </row>
    <row r="29" spans="1:22" ht="15">
      <c r="A29" s="63"/>
      <c r="B29" s="64"/>
      <c r="C29" s="19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18"/>
      <c r="B30" s="18"/>
      <c r="C30" s="18"/>
      <c r="D30" s="18"/>
      <c r="E30" s="18"/>
      <c r="F30" s="18"/>
      <c r="G30" s="18"/>
      <c r="H30" s="19"/>
      <c r="I30" s="18"/>
      <c r="J30" s="18"/>
      <c r="K30" s="19"/>
      <c r="L30" s="18"/>
      <c r="M30" s="18"/>
      <c r="N30" s="19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8"/>
      <c r="H31" s="19"/>
      <c r="I31" s="18"/>
      <c r="J31" s="18"/>
      <c r="K31" s="19"/>
      <c r="L31" s="18"/>
      <c r="M31" s="18"/>
      <c r="N31" s="19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18"/>
      <c r="B32" s="18"/>
      <c r="C32" s="18"/>
      <c r="D32" s="18"/>
      <c r="E32" s="18"/>
      <c r="F32" s="18"/>
      <c r="G32" s="18"/>
      <c r="H32" s="19"/>
      <c r="I32" s="18"/>
      <c r="J32" s="18"/>
      <c r="K32" s="19"/>
      <c r="L32" s="18"/>
      <c r="M32" s="18"/>
      <c r="N32" s="19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18"/>
      <c r="B33" s="18"/>
      <c r="C33" s="18"/>
      <c r="D33" s="18"/>
      <c r="E33" s="18"/>
      <c r="F33" s="18"/>
      <c r="G33" s="18"/>
      <c r="H33" s="19"/>
      <c r="I33" s="18"/>
      <c r="J33" s="18"/>
      <c r="K33" s="19"/>
      <c r="L33" s="18"/>
      <c r="M33" s="18"/>
      <c r="N33" s="19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18"/>
      <c r="B34" s="18"/>
      <c r="C34" s="18"/>
      <c r="D34" s="18"/>
      <c r="E34" s="18"/>
      <c r="F34" s="18"/>
      <c r="G34" s="18"/>
      <c r="H34" s="19"/>
      <c r="I34" s="18"/>
      <c r="J34" s="18"/>
      <c r="K34" s="19"/>
      <c r="L34" s="18"/>
      <c r="M34" s="18"/>
      <c r="N34" s="19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18"/>
      <c r="B35" s="18"/>
      <c r="C35" s="18"/>
      <c r="D35" s="18"/>
      <c r="E35" s="18"/>
      <c r="F35" s="18"/>
      <c r="G35" s="18"/>
      <c r="H35" s="19"/>
      <c r="I35" s="18"/>
      <c r="J35" s="18"/>
      <c r="K35" s="19"/>
      <c r="L35" s="18"/>
      <c r="M35" s="18"/>
      <c r="N35" s="19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18"/>
      <c r="B36" s="18"/>
      <c r="C36" s="18"/>
      <c r="D36" s="18"/>
      <c r="E36" s="18"/>
      <c r="F36" s="18"/>
      <c r="G36" s="18"/>
      <c r="H36" s="19"/>
      <c r="I36" s="18"/>
      <c r="J36" s="18"/>
      <c r="K36" s="19"/>
      <c r="L36" s="18"/>
      <c r="M36" s="18"/>
      <c r="N36" s="19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18"/>
      <c r="B38" s="18"/>
      <c r="C38" s="18"/>
      <c r="D38" s="18"/>
      <c r="E38" s="18"/>
      <c r="F38" s="18"/>
      <c r="G38" s="18"/>
      <c r="H38" s="19"/>
      <c r="I38" s="18"/>
      <c r="J38" s="18"/>
      <c r="K38" s="19"/>
      <c r="L38" s="18"/>
      <c r="M38" s="18"/>
      <c r="N38" s="19"/>
      <c r="O38" s="18"/>
      <c r="P38" s="18"/>
      <c r="Q38" s="18"/>
      <c r="R38" s="18"/>
      <c r="S38" s="18"/>
      <c r="T38" s="18"/>
      <c r="U38" s="18"/>
      <c r="V38" s="18"/>
    </row>
    <row r="39" spans="1:22" ht="15">
      <c r="A39" s="18"/>
      <c r="B39" s="18"/>
      <c r="C39" s="18"/>
      <c r="D39" s="18"/>
      <c r="E39" s="18"/>
      <c r="F39" s="18"/>
      <c r="G39" s="18"/>
      <c r="H39" s="19"/>
      <c r="I39" s="18"/>
      <c r="J39" s="18"/>
      <c r="K39" s="19"/>
      <c r="L39" s="18"/>
      <c r="M39" s="18"/>
      <c r="N39" s="19"/>
      <c r="O39" s="18"/>
      <c r="P39" s="18"/>
      <c r="Q39" s="18"/>
      <c r="R39" s="18"/>
      <c r="S39" s="18"/>
      <c r="T39" s="18"/>
      <c r="U39" s="18"/>
      <c r="V39" s="18"/>
    </row>
    <row r="40" spans="1:22" ht="15">
      <c r="A40" s="18"/>
      <c r="B40" s="18"/>
      <c r="C40" s="18"/>
      <c r="D40" s="18"/>
      <c r="E40" s="18"/>
      <c r="F40" s="18"/>
      <c r="G40" s="18"/>
      <c r="H40" s="19"/>
      <c r="I40" s="18"/>
      <c r="J40" s="18"/>
      <c r="K40" s="19"/>
      <c r="L40" s="18"/>
      <c r="M40" s="18"/>
      <c r="N40" s="19"/>
      <c r="O40" s="18"/>
      <c r="P40" s="18"/>
      <c r="Q40" s="18"/>
      <c r="R40" s="18"/>
      <c r="S40" s="18"/>
      <c r="T40" s="18"/>
      <c r="U40" s="18"/>
      <c r="V40" s="18"/>
    </row>
    <row r="41" spans="1:22" ht="15">
      <c r="A41" s="18"/>
      <c r="B41" s="18"/>
      <c r="C41" s="18"/>
      <c r="D41" s="18"/>
      <c r="E41" s="18"/>
      <c r="F41" s="18"/>
      <c r="G41" s="18"/>
      <c r="H41" s="19"/>
      <c r="I41" s="18"/>
      <c r="J41" s="18"/>
      <c r="K41" s="19"/>
      <c r="L41" s="18"/>
      <c r="M41" s="18"/>
      <c r="N41" s="19"/>
      <c r="O41" s="18"/>
      <c r="P41" s="18"/>
      <c r="Q41" s="18"/>
      <c r="R41" s="18"/>
      <c r="S41" s="18"/>
      <c r="T41" s="18"/>
      <c r="U41" s="18"/>
      <c r="V41" s="18"/>
    </row>
    <row r="42" spans="1:22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</sheetData>
  <sheetProtection/>
  <mergeCells count="1">
    <mergeCell ref="B3:C3"/>
  </mergeCells>
  <printOptions/>
  <pageMargins left="0.5" right="0.5" top="0.5" bottom="0.5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56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5.77734375" style="0" customWidth="1"/>
    <col min="2" max="2" width="10.77734375" style="0" customWidth="1"/>
    <col min="3" max="3" width="18.77734375" style="0" customWidth="1"/>
    <col min="4" max="7" width="14.77734375" style="0" customWidth="1"/>
  </cols>
  <sheetData>
    <row r="1" spans="1:17" ht="18" customHeight="1">
      <c r="A1" s="65" t="s">
        <v>0</v>
      </c>
      <c r="B1" s="5"/>
      <c r="C1" s="195" t="s">
        <v>115</v>
      </c>
      <c r="D1" s="218"/>
      <c r="E1" s="218"/>
      <c r="F1" s="119"/>
      <c r="G1" s="4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customHeight="1">
      <c r="A2" s="65" t="s">
        <v>2</v>
      </c>
      <c r="B2" s="5"/>
      <c r="C2" s="176" t="s">
        <v>116</v>
      </c>
      <c r="D2" s="219"/>
      <c r="E2" s="219"/>
      <c r="F2" s="119"/>
      <c r="G2" s="4" t="s">
        <v>180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 customHeight="1">
      <c r="A3" s="65" t="s">
        <v>3</v>
      </c>
      <c r="B3" s="5"/>
      <c r="C3" s="197">
        <v>44299</v>
      </c>
      <c r="D3" s="219"/>
      <c r="E3" s="219"/>
      <c r="F3" s="119"/>
      <c r="G3" s="5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8" ht="18">
      <c r="A5" s="66" t="s">
        <v>101</v>
      </c>
      <c r="B5" s="66"/>
      <c r="C5" s="66"/>
      <c r="D5" s="66"/>
      <c r="E5" s="66"/>
      <c r="F5" s="66"/>
      <c r="G5" s="23"/>
      <c r="H5" s="23"/>
    </row>
    <row r="6" spans="1:15" ht="18">
      <c r="A6" s="66" t="s">
        <v>102</v>
      </c>
      <c r="B6" s="66"/>
      <c r="C6" s="66"/>
      <c r="D6" s="68"/>
      <c r="E6" s="68"/>
      <c r="F6" s="68"/>
      <c r="G6" s="69"/>
      <c r="H6" s="69"/>
      <c r="I6" s="67"/>
      <c r="J6" s="67"/>
      <c r="K6" s="67"/>
      <c r="L6" s="67"/>
      <c r="M6" s="67"/>
      <c r="N6" s="67"/>
      <c r="O6" s="67"/>
    </row>
    <row r="7" spans="1:15" ht="15">
      <c r="A7" s="1"/>
      <c r="B7" s="1"/>
      <c r="C7" s="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8" ht="18" customHeight="1">
      <c r="A8" s="112"/>
      <c r="B8" s="95" t="s">
        <v>103</v>
      </c>
      <c r="C8" s="113"/>
      <c r="D8" s="111" t="s">
        <v>5</v>
      </c>
      <c r="E8" s="111" t="s">
        <v>6</v>
      </c>
      <c r="F8" s="111" t="s">
        <v>114</v>
      </c>
      <c r="G8" s="111" t="s">
        <v>7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8" customHeight="1">
      <c r="A9" s="237" t="s">
        <v>70</v>
      </c>
      <c r="B9" s="94"/>
      <c r="C9" s="52"/>
      <c r="D9" s="117"/>
      <c r="E9" s="117"/>
      <c r="F9" s="117"/>
      <c r="G9" s="1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8" customHeight="1">
      <c r="A10" s="120"/>
      <c r="B10" s="121"/>
      <c r="C10" s="122"/>
      <c r="D10" s="105"/>
      <c r="E10" s="123"/>
      <c r="F10" s="123"/>
      <c r="G10" s="12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6.25" customHeight="1">
      <c r="A11" s="120"/>
      <c r="B11" s="121"/>
      <c r="C11" s="153" t="s">
        <v>104</v>
      </c>
      <c r="D11" s="143"/>
      <c r="E11" s="238"/>
      <c r="F11" s="238"/>
      <c r="G11" s="2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8" customHeight="1">
      <c r="A12" s="237" t="s">
        <v>72</v>
      </c>
      <c r="B12" s="125"/>
      <c r="C12" s="126"/>
      <c r="D12" s="117"/>
      <c r="E12" s="239"/>
      <c r="F12" s="239"/>
      <c r="G12" s="23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8" customHeight="1">
      <c r="A13" s="120"/>
      <c r="B13" s="121"/>
      <c r="C13" s="122"/>
      <c r="D13" s="105"/>
      <c r="E13" s="240"/>
      <c r="F13" s="240"/>
      <c r="G13" s="24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5.5" customHeight="1">
      <c r="A14" s="120"/>
      <c r="B14" s="121"/>
      <c r="C14" s="153" t="s">
        <v>104</v>
      </c>
      <c r="D14" s="143"/>
      <c r="E14" s="238"/>
      <c r="F14" s="238"/>
      <c r="G14" s="23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8" customHeight="1">
      <c r="A15" s="237" t="s">
        <v>74</v>
      </c>
      <c r="B15" s="125"/>
      <c r="C15" s="126"/>
      <c r="D15" s="117"/>
      <c r="E15" s="239"/>
      <c r="F15" s="239"/>
      <c r="G15" s="23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8" customHeight="1">
      <c r="A16" s="151" t="s">
        <v>129</v>
      </c>
      <c r="B16" s="121"/>
      <c r="C16" s="122"/>
      <c r="D16" s="105">
        <v>15000</v>
      </c>
      <c r="E16" s="240"/>
      <c r="F16" s="240"/>
      <c r="G16" s="24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8" customHeight="1">
      <c r="A17" s="152" t="s">
        <v>130</v>
      </c>
      <c r="B17" s="114"/>
      <c r="C17" s="39"/>
      <c r="D17" s="86">
        <v>16000</v>
      </c>
      <c r="E17" s="241"/>
      <c r="F17" s="241"/>
      <c r="G17" s="24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8" customHeight="1">
      <c r="A18" s="120"/>
      <c r="B18" s="98"/>
      <c r="C18" s="153" t="s">
        <v>104</v>
      </c>
      <c r="D18" s="143">
        <f>SUM(D16:D17)</f>
        <v>31000</v>
      </c>
      <c r="E18" s="241"/>
      <c r="F18" s="241"/>
      <c r="G18" s="24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8" customHeight="1">
      <c r="A19" s="237" t="s">
        <v>105</v>
      </c>
      <c r="B19" s="125"/>
      <c r="C19" s="126"/>
      <c r="D19" s="117"/>
      <c r="E19" s="117"/>
      <c r="F19" s="117"/>
      <c r="G19" s="1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8" customHeight="1">
      <c r="A20" s="151" t="s">
        <v>126</v>
      </c>
      <c r="B20" s="121"/>
      <c r="C20" s="122"/>
      <c r="D20" s="105">
        <v>11000</v>
      </c>
      <c r="E20" s="123"/>
      <c r="F20" s="123"/>
      <c r="G20" s="123"/>
      <c r="H20" s="19"/>
      <c r="I20" s="19"/>
      <c r="J20" s="19"/>
      <c r="K20" s="19"/>
      <c r="L20" s="18"/>
      <c r="M20" s="18"/>
      <c r="N20" s="18"/>
      <c r="O20" s="18"/>
      <c r="P20" s="18"/>
      <c r="Q20" s="18"/>
      <c r="R20" s="18"/>
    </row>
    <row r="21" spans="1:18" ht="18" customHeight="1">
      <c r="A21" s="151" t="s">
        <v>127</v>
      </c>
      <c r="B21" s="114"/>
      <c r="C21" s="39"/>
      <c r="D21" s="86">
        <v>25000</v>
      </c>
      <c r="E21" s="87"/>
      <c r="F21" s="87"/>
      <c r="G21" s="87"/>
      <c r="H21" s="19"/>
      <c r="I21" s="19"/>
      <c r="J21" s="19"/>
      <c r="K21" s="19"/>
      <c r="L21" s="18"/>
      <c r="M21" s="18"/>
      <c r="N21" s="18"/>
      <c r="O21" s="18"/>
      <c r="P21" s="18"/>
      <c r="Q21" s="18"/>
      <c r="R21" s="18"/>
    </row>
    <row r="22" spans="1:18" ht="18" customHeight="1">
      <c r="A22" s="151" t="s">
        <v>128</v>
      </c>
      <c r="B22" s="114"/>
      <c r="C22" s="39"/>
      <c r="D22" s="86"/>
      <c r="E22" s="87"/>
      <c r="F22" s="87"/>
      <c r="G22" s="87"/>
      <c r="H22" s="19"/>
      <c r="I22" s="19"/>
      <c r="J22" s="19"/>
      <c r="K22" s="19"/>
      <c r="L22" s="18"/>
      <c r="M22" s="18"/>
      <c r="N22" s="18"/>
      <c r="O22" s="18"/>
      <c r="P22" s="18"/>
      <c r="Q22" s="18"/>
      <c r="R22" s="18"/>
    </row>
    <row r="23" spans="1:18" ht="24.75" customHeight="1">
      <c r="A23" s="112"/>
      <c r="B23" s="114"/>
      <c r="C23" s="153" t="s">
        <v>104</v>
      </c>
      <c r="D23" s="143">
        <f>SUM(D20:D22)</f>
        <v>36000</v>
      </c>
      <c r="E23" s="86"/>
      <c r="F23" s="86"/>
      <c r="G23" s="86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78" customFormat="1" ht="18" customHeight="1">
      <c r="A24" s="237" t="s">
        <v>55</v>
      </c>
      <c r="B24" s="125"/>
      <c r="C24" s="126"/>
      <c r="D24" s="117"/>
      <c r="E24" s="117"/>
      <c r="F24" s="117"/>
      <c r="G24" s="11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ht="18" customHeight="1">
      <c r="A25" s="151" t="s">
        <v>131</v>
      </c>
      <c r="B25" s="121"/>
      <c r="C25" s="122"/>
      <c r="D25" s="105">
        <v>30000</v>
      </c>
      <c r="E25" s="123"/>
      <c r="F25" s="123"/>
      <c r="G25" s="12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25.5" customHeight="1">
      <c r="A26" s="112"/>
      <c r="B26" s="114"/>
      <c r="C26" s="153" t="s">
        <v>104</v>
      </c>
      <c r="D26" s="143">
        <f>D25</f>
        <v>30000</v>
      </c>
      <c r="E26" s="86"/>
      <c r="F26" s="86"/>
      <c r="G26" s="8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s="78" customFormat="1" ht="18" customHeight="1">
      <c r="A27" s="155" t="s">
        <v>79</v>
      </c>
      <c r="B27" s="125"/>
      <c r="C27" s="126"/>
      <c r="D27" s="117">
        <v>16640</v>
      </c>
      <c r="E27" s="117"/>
      <c r="F27" s="117"/>
      <c r="G27" s="11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24.75" customHeight="1">
      <c r="A28" s="112"/>
      <c r="B28" s="114"/>
      <c r="C28" s="153" t="s">
        <v>104</v>
      </c>
      <c r="D28" s="143">
        <f>D27</f>
        <v>16640</v>
      </c>
      <c r="E28" s="86"/>
      <c r="F28" s="86"/>
      <c r="G28" s="86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8" customHeight="1">
      <c r="A29" s="152" t="s">
        <v>81</v>
      </c>
      <c r="B29" s="125"/>
      <c r="C29" s="126"/>
      <c r="D29" s="117"/>
      <c r="E29" s="117"/>
      <c r="F29" s="117"/>
      <c r="G29" s="117"/>
      <c r="H29" s="77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8" customHeight="1">
      <c r="A30" s="152" t="s">
        <v>185</v>
      </c>
      <c r="B30" s="125"/>
      <c r="C30" s="48"/>
      <c r="D30" s="105">
        <v>15000</v>
      </c>
      <c r="E30" s="123"/>
      <c r="F30" s="123"/>
      <c r="G30" s="12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8" customHeight="1">
      <c r="A31" s="152" t="s">
        <v>186</v>
      </c>
      <c r="B31" s="125"/>
      <c r="C31" s="126"/>
      <c r="D31" s="105">
        <v>6850</v>
      </c>
      <c r="E31" s="123"/>
      <c r="F31" s="123"/>
      <c r="G31" s="12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8" customHeight="1">
      <c r="A32" s="112"/>
      <c r="B32" s="154" t="s">
        <v>132</v>
      </c>
      <c r="C32" s="126"/>
      <c r="D32" s="131" t="s">
        <v>187</v>
      </c>
      <c r="E32" s="87"/>
      <c r="F32" s="87"/>
      <c r="G32" s="8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8" customHeight="1">
      <c r="A33" s="112"/>
      <c r="B33" s="154" t="s">
        <v>133</v>
      </c>
      <c r="C33" s="156"/>
      <c r="D33" s="86"/>
      <c r="E33" s="87"/>
      <c r="F33" s="87"/>
      <c r="G33" s="8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27.75" customHeight="1">
      <c r="A34" s="112"/>
      <c r="B34" s="114"/>
      <c r="C34" s="153" t="s">
        <v>104</v>
      </c>
      <c r="D34" s="143">
        <f>SUM(D30:D33)</f>
        <v>21850</v>
      </c>
      <c r="E34" s="86"/>
      <c r="F34" s="86"/>
      <c r="G34" s="8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8" customHeight="1">
      <c r="A35" s="124"/>
      <c r="B35" s="125"/>
      <c r="C35" s="126"/>
      <c r="D35" s="117"/>
      <c r="E35" s="117"/>
      <c r="F35" s="117"/>
      <c r="G35" s="1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8" customHeight="1">
      <c r="A36" s="96" t="s">
        <v>106</v>
      </c>
      <c r="B36" s="115"/>
      <c r="C36" s="48"/>
      <c r="D36" s="157">
        <f>31000+36000+30000+16640+21850</f>
        <v>135490</v>
      </c>
      <c r="E36" s="118"/>
      <c r="F36" s="118"/>
      <c r="G36" s="1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8" customHeight="1">
      <c r="A37" s="124"/>
      <c r="B37" s="125"/>
      <c r="C37" s="126"/>
      <c r="D37" s="117"/>
      <c r="E37" s="117"/>
      <c r="F37" s="117"/>
      <c r="G37" s="1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8" customHeight="1">
      <c r="A38" s="96"/>
      <c r="B38" s="115"/>
      <c r="C38" s="48"/>
      <c r="D38" s="118"/>
      <c r="E38" s="118"/>
      <c r="F38" s="118"/>
      <c r="G38" s="1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8" customHeight="1">
      <c r="A39" s="242" t="s">
        <v>85</v>
      </c>
      <c r="B39" s="115"/>
      <c r="C39" s="48"/>
      <c r="D39" s="118"/>
      <c r="E39" s="118"/>
      <c r="F39" s="118"/>
      <c r="G39" s="1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8" customHeight="1">
      <c r="A40" s="120"/>
      <c r="B40" s="121"/>
      <c r="C40" s="122"/>
      <c r="D40" s="105">
        <v>0</v>
      </c>
      <c r="E40" s="127"/>
      <c r="F40" s="127"/>
      <c r="G40" s="123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1" customHeight="1">
      <c r="A41" s="158" t="s">
        <v>107</v>
      </c>
      <c r="B41" s="114"/>
      <c r="C41" s="39"/>
      <c r="D41" s="143">
        <f>SUM(D40)</f>
        <v>0</v>
      </c>
      <c r="E41" s="111"/>
      <c r="F41" s="111"/>
      <c r="G41" s="86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5">
      <c r="A42" s="79"/>
      <c r="B42" s="115"/>
      <c r="C42" s="1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5">
      <c r="A43" s="79"/>
      <c r="B43" s="115"/>
      <c r="C43" s="11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5">
      <c r="A44" s="79"/>
      <c r="B44" s="115"/>
      <c r="C44" s="1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5">
      <c r="A45" s="1"/>
      <c r="B45" s="2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5">
      <c r="A46" s="1"/>
      <c r="B46" s="2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5">
      <c r="A47" s="1"/>
      <c r="B47" s="2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5">
      <c r="A48" s="1"/>
      <c r="B48" s="2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5">
      <c r="A49" s="1"/>
      <c r="B49" s="2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5">
      <c r="A50" s="1"/>
      <c r="B50" s="2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>
      <c r="A51" s="1"/>
      <c r="B51" s="2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5">
      <c r="A52" s="1"/>
      <c r="B52" s="2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">
      <c r="A53" s="1"/>
      <c r="B53" s="2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5">
      <c r="A54" s="1"/>
      <c r="B54" s="2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15">
      <c r="A55" s="1"/>
      <c r="B55" s="2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1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</sheetData>
  <sheetProtection/>
  <printOptions/>
  <pageMargins left="1" right="0.5" top="0.5" bottom="0.5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M148"/>
  <sheetViews>
    <sheetView defaultGridColor="0" zoomScale="87" zoomScaleNormal="87" zoomScalePageLayoutView="0" colorId="22" workbookViewId="0" topLeftCell="A1">
      <selection activeCell="B4" sqref="B4"/>
    </sheetView>
  </sheetViews>
  <sheetFormatPr defaultColWidth="9.77734375" defaultRowHeight="15"/>
  <cols>
    <col min="1" max="1" width="13.99609375" style="187" customWidth="1"/>
    <col min="2" max="4" width="9.6640625" style="187" customWidth="1"/>
    <col min="5" max="5" width="9.77734375" style="187" customWidth="1"/>
    <col min="6" max="6" width="13.5546875" style="187" customWidth="1"/>
    <col min="7" max="7" width="12.4453125" style="187" customWidth="1"/>
  </cols>
  <sheetData>
    <row r="1" spans="1:169" ht="18" customHeight="1">
      <c r="A1" s="189" t="s">
        <v>0</v>
      </c>
      <c r="B1" s="173" t="s">
        <v>115</v>
      </c>
      <c r="C1" s="220"/>
      <c r="D1" s="220"/>
      <c r="E1" s="220"/>
      <c r="F1" s="196"/>
      <c r="G1" s="189" t="s">
        <v>1</v>
      </c>
      <c r="H1" s="5"/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</row>
    <row r="2" spans="1:169" ht="18" customHeight="1">
      <c r="A2" s="189" t="s">
        <v>2</v>
      </c>
      <c r="B2" s="173" t="s">
        <v>189</v>
      </c>
      <c r="C2" s="220"/>
      <c r="D2" s="220"/>
      <c r="E2" s="220"/>
      <c r="F2" s="189"/>
      <c r="G2" s="189" t="s">
        <v>134</v>
      </c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ht="18" customHeight="1">
      <c r="A3" s="189" t="s">
        <v>3</v>
      </c>
      <c r="B3" s="221">
        <v>44697</v>
      </c>
      <c r="C3" s="220"/>
      <c r="D3" s="220"/>
      <c r="E3" s="220"/>
      <c r="F3" s="189"/>
      <c r="G3" s="189"/>
      <c r="H3" s="5"/>
      <c r="I3" s="5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</row>
    <row r="4" spans="1:169" ht="15">
      <c r="A4" s="190"/>
      <c r="B4" s="190"/>
      <c r="C4" s="190"/>
      <c r="D4" s="188"/>
      <c r="E4" s="190"/>
      <c r="F4" s="190"/>
      <c r="G4" s="19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ht="15">
      <c r="A5" s="188"/>
      <c r="B5" s="188"/>
      <c r="C5" s="188"/>
      <c r="D5" s="188"/>
      <c r="E5" s="188"/>
      <c r="F5" s="188"/>
      <c r="G5" s="18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</row>
    <row r="6" spans="1:169" ht="18">
      <c r="A6" s="198" t="s">
        <v>108</v>
      </c>
      <c r="B6" s="191"/>
      <c r="C6" s="191"/>
      <c r="D6" s="191"/>
      <c r="E6" s="191"/>
      <c r="F6" s="191"/>
      <c r="G6" s="191"/>
      <c r="H6" s="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</row>
    <row r="7" spans="1:169" ht="12" customHeight="1">
      <c r="A7" s="198"/>
      <c r="B7" s="191"/>
      <c r="C7" s="191"/>
      <c r="D7" s="191"/>
      <c r="E7" s="191"/>
      <c r="F7" s="191"/>
      <c r="G7" s="191"/>
      <c r="H7" s="7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</row>
    <row r="8" spans="1:169" ht="15">
      <c r="A8" s="191" t="s">
        <v>109</v>
      </c>
      <c r="B8" s="199"/>
      <c r="C8" s="200"/>
      <c r="D8" s="200"/>
      <c r="E8" s="200"/>
      <c r="F8" s="201"/>
      <c r="G8" s="191"/>
      <c r="H8" s="7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</row>
    <row r="9" spans="1:169" ht="15">
      <c r="A9" s="191" t="s">
        <v>110</v>
      </c>
      <c r="B9" s="202"/>
      <c r="C9" s="203"/>
      <c r="D9" s="203"/>
      <c r="E9" s="203"/>
      <c r="F9" s="204"/>
      <c r="G9" s="191"/>
      <c r="H9" s="7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</row>
    <row r="10" spans="1:169" ht="15">
      <c r="A10" s="188"/>
      <c r="B10" s="188"/>
      <c r="C10" s="188"/>
      <c r="D10" s="188"/>
      <c r="E10" s="188"/>
      <c r="F10" s="188"/>
      <c r="G10" s="18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</row>
    <row r="11" spans="1:169" ht="15.75">
      <c r="A11" s="250" t="s">
        <v>135</v>
      </c>
      <c r="B11" s="250"/>
      <c r="C11" s="250"/>
      <c r="D11" s="250"/>
      <c r="E11" s="250"/>
      <c r="F11" s="250"/>
      <c r="G11" s="18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</row>
    <row r="12" spans="1:169" ht="15">
      <c r="A12" s="192" t="s">
        <v>136</v>
      </c>
      <c r="B12" s="192"/>
      <c r="C12" s="192"/>
      <c r="D12" s="192"/>
      <c r="E12" s="192"/>
      <c r="F12" s="193">
        <v>31500</v>
      </c>
      <c r="G12" s="18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</row>
    <row r="13" spans="1:169" ht="15">
      <c r="A13" s="192" t="s">
        <v>137</v>
      </c>
      <c r="B13" s="192"/>
      <c r="C13" s="192"/>
      <c r="D13" s="192"/>
      <c r="E13" s="192"/>
      <c r="F13" s="193">
        <v>15000</v>
      </c>
      <c r="G13" s="18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</row>
    <row r="14" spans="1:169" ht="15">
      <c r="A14" s="192" t="s">
        <v>138</v>
      </c>
      <c r="B14" s="192"/>
      <c r="C14" s="192"/>
      <c r="D14" s="192"/>
      <c r="E14" s="192"/>
      <c r="F14" s="193">
        <v>16000</v>
      </c>
      <c r="G14" s="18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</row>
    <row r="15" spans="1:169" ht="28.5" customHeight="1">
      <c r="A15" s="248" t="s">
        <v>144</v>
      </c>
      <c r="B15" s="248"/>
      <c r="C15" s="248"/>
      <c r="D15" s="248"/>
      <c r="E15" s="248"/>
      <c r="F15" s="193">
        <v>36000</v>
      </c>
      <c r="G15" s="18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</row>
    <row r="16" spans="1:169" ht="15">
      <c r="A16" s="192" t="s">
        <v>139</v>
      </c>
      <c r="B16" s="192"/>
      <c r="C16" s="192"/>
      <c r="D16" s="192"/>
      <c r="E16" s="192"/>
      <c r="F16" s="193">
        <f>2500*12</f>
        <v>30000</v>
      </c>
      <c r="G16" s="18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</row>
    <row r="17" spans="1:169" ht="15">
      <c r="A17" s="192" t="s">
        <v>140</v>
      </c>
      <c r="B17" s="192"/>
      <c r="C17" s="192"/>
      <c r="D17" s="192"/>
      <c r="E17" s="192"/>
      <c r="F17" s="193">
        <v>16640</v>
      </c>
      <c r="G17" s="18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</row>
    <row r="18" spans="1:169" ht="46.5" customHeight="1">
      <c r="A18" s="246" t="s">
        <v>141</v>
      </c>
      <c r="B18" s="249"/>
      <c r="C18" s="249"/>
      <c r="D18" s="249"/>
      <c r="E18" s="249"/>
      <c r="F18" s="211">
        <v>21850</v>
      </c>
      <c r="G18" s="18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</row>
    <row r="19" spans="1:169" ht="15.75">
      <c r="A19" s="196" t="s">
        <v>142</v>
      </c>
      <c r="B19" s="196"/>
      <c r="C19" s="196"/>
      <c r="D19" s="196"/>
      <c r="E19" s="196"/>
      <c r="F19" s="194">
        <f>SUM(F12:F18)</f>
        <v>166990</v>
      </c>
      <c r="G19" s="18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</row>
    <row r="20" spans="1:169" ht="15">
      <c r="A20" s="188"/>
      <c r="B20" s="188"/>
      <c r="C20" s="188"/>
      <c r="D20" s="188"/>
      <c r="E20" s="188"/>
      <c r="F20" s="188"/>
      <c r="G20" s="18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</row>
    <row r="21" spans="1:169" ht="15.75">
      <c r="A21" s="196" t="s">
        <v>143</v>
      </c>
      <c r="B21" s="188"/>
      <c r="C21" s="188"/>
      <c r="D21" s="188"/>
      <c r="E21" s="188"/>
      <c r="F21" s="188"/>
      <c r="G21" s="18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</row>
    <row r="22" spans="1:169" ht="15">
      <c r="A22" s="188"/>
      <c r="B22" s="188"/>
      <c r="C22" s="188"/>
      <c r="D22" s="188"/>
      <c r="E22" s="188"/>
      <c r="F22" s="188"/>
      <c r="G22" s="18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</row>
    <row r="23" spans="1:169" ht="15">
      <c r="A23" s="205" t="s">
        <v>145</v>
      </c>
      <c r="B23" s="192"/>
      <c r="C23" s="192"/>
      <c r="D23" s="192"/>
      <c r="E23" s="192"/>
      <c r="F23" s="193"/>
      <c r="G23" s="19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</row>
    <row r="24" spans="1:169" ht="15">
      <c r="A24" s="192" t="s">
        <v>146</v>
      </c>
      <c r="B24" s="192"/>
      <c r="C24" s="192"/>
      <c r="D24" s="192"/>
      <c r="E24" s="192"/>
      <c r="F24" s="193"/>
      <c r="G24" s="193">
        <v>46000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</row>
    <row r="25" spans="1:169" ht="15">
      <c r="A25" s="192" t="s">
        <v>147</v>
      </c>
      <c r="B25" s="192"/>
      <c r="C25" s="192"/>
      <c r="D25" s="192"/>
      <c r="E25" s="192"/>
      <c r="F25" s="193"/>
      <c r="G25" s="193">
        <v>20800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</row>
    <row r="26" spans="1:169" ht="15">
      <c r="A26" s="192" t="s">
        <v>148</v>
      </c>
      <c r="B26" s="192"/>
      <c r="C26" s="192"/>
      <c r="D26" s="192"/>
      <c r="E26" s="192"/>
      <c r="F26" s="193"/>
      <c r="G26" s="193">
        <v>9569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</row>
    <row r="27" spans="1:169" ht="15">
      <c r="A27" s="192" t="s">
        <v>149</v>
      </c>
      <c r="B27" s="192"/>
      <c r="C27" s="192"/>
      <c r="D27" s="192"/>
      <c r="E27" s="192"/>
      <c r="F27" s="192"/>
      <c r="G27" s="193">
        <v>4606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</row>
    <row r="28" spans="1:169" ht="15">
      <c r="A28" s="192" t="s">
        <v>150</v>
      </c>
      <c r="B28" s="192"/>
      <c r="C28" s="192"/>
      <c r="D28" s="192"/>
      <c r="E28" s="192"/>
      <c r="F28" s="192"/>
      <c r="G28" s="193">
        <v>3000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</row>
    <row r="29" spans="1:169" ht="15">
      <c r="A29" s="192" t="s">
        <v>169</v>
      </c>
      <c r="B29" s="192"/>
      <c r="C29" s="192"/>
      <c r="D29" s="192"/>
      <c r="E29" s="192"/>
      <c r="F29" s="192"/>
      <c r="G29" s="193">
        <v>3100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</row>
    <row r="30" spans="1:169" ht="15">
      <c r="A30" s="192" t="s">
        <v>151</v>
      </c>
      <c r="B30" s="192"/>
      <c r="C30" s="192"/>
      <c r="D30" s="192"/>
      <c r="E30" s="192"/>
      <c r="F30" s="192"/>
      <c r="G30" s="193">
        <v>500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</row>
    <row r="31" spans="1:169" ht="15">
      <c r="A31" s="192" t="s">
        <v>152</v>
      </c>
      <c r="B31" s="192"/>
      <c r="C31" s="192"/>
      <c r="D31" s="192"/>
      <c r="E31" s="192"/>
      <c r="F31" s="192"/>
      <c r="G31" s="193">
        <v>11700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</row>
    <row r="32" spans="1:169" ht="15">
      <c r="A32" s="192" t="s">
        <v>153</v>
      </c>
      <c r="B32" s="192"/>
      <c r="C32" s="192"/>
      <c r="D32" s="192"/>
      <c r="E32" s="192"/>
      <c r="F32" s="192"/>
      <c r="G32" s="193">
        <v>500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</row>
    <row r="33" spans="1:169" ht="15">
      <c r="A33" s="192" t="s">
        <v>154</v>
      </c>
      <c r="B33" s="192"/>
      <c r="C33" s="192"/>
      <c r="D33" s="192"/>
      <c r="E33" s="192"/>
      <c r="F33" s="192"/>
      <c r="G33" s="193">
        <v>3000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</row>
    <row r="34" spans="1:169" ht="15">
      <c r="A34" s="192" t="s">
        <v>155</v>
      </c>
      <c r="B34" s="192"/>
      <c r="C34" s="192"/>
      <c r="D34" s="192"/>
      <c r="E34" s="192"/>
      <c r="F34" s="192"/>
      <c r="G34" s="193">
        <v>1300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</row>
    <row r="35" spans="1:169" ht="30" customHeight="1">
      <c r="A35" s="246" t="s">
        <v>156</v>
      </c>
      <c r="B35" s="249"/>
      <c r="C35" s="249"/>
      <c r="D35" s="249"/>
      <c r="E35" s="249"/>
      <c r="F35" s="249"/>
      <c r="G35" s="193">
        <v>3000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</row>
    <row r="36" spans="1:169" ht="15">
      <c r="A36" s="192" t="s">
        <v>157</v>
      </c>
      <c r="B36" s="192"/>
      <c r="C36" s="192"/>
      <c r="D36" s="192"/>
      <c r="E36" s="192"/>
      <c r="F36" s="192"/>
      <c r="G36" s="193">
        <v>6915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</row>
    <row r="37" spans="1:169" ht="15">
      <c r="A37" s="192" t="s">
        <v>36</v>
      </c>
      <c r="B37" s="192"/>
      <c r="C37" s="192"/>
      <c r="D37" s="192"/>
      <c r="E37" s="192"/>
      <c r="F37" s="192"/>
      <c r="G37" s="193">
        <v>4500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</row>
    <row r="38" spans="1:169" ht="15">
      <c r="A38" s="192" t="s">
        <v>158</v>
      </c>
      <c r="B38" s="192"/>
      <c r="C38" s="192"/>
      <c r="D38" s="192"/>
      <c r="E38" s="192"/>
      <c r="F38" s="192"/>
      <c r="G38" s="193">
        <v>300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</row>
    <row r="39" spans="1:169" ht="15">
      <c r="A39" s="192" t="s">
        <v>40</v>
      </c>
      <c r="B39" s="192"/>
      <c r="C39" s="192"/>
      <c r="D39" s="192"/>
      <c r="E39" s="192"/>
      <c r="F39" s="192"/>
      <c r="G39" s="193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</row>
    <row r="40" spans="1:169" ht="15">
      <c r="A40" s="192" t="s">
        <v>121</v>
      </c>
      <c r="B40" s="206"/>
      <c r="C40" s="206"/>
      <c r="D40" s="206"/>
      <c r="E40" s="192"/>
      <c r="F40" s="192"/>
      <c r="G40" s="19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</row>
    <row r="41" spans="1:169" ht="15">
      <c r="A41" s="192"/>
      <c r="B41" s="192" t="s">
        <v>159</v>
      </c>
      <c r="C41" s="206"/>
      <c r="D41" s="206"/>
      <c r="E41" s="192"/>
      <c r="F41" s="192"/>
      <c r="G41" s="193">
        <v>200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</row>
    <row r="42" spans="1:169" ht="66" customHeight="1">
      <c r="A42" s="207"/>
      <c r="B42" s="246" t="s">
        <v>170</v>
      </c>
      <c r="C42" s="249"/>
      <c r="D42" s="249"/>
      <c r="E42" s="249"/>
      <c r="F42" s="207"/>
      <c r="G42" s="193">
        <v>11000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</row>
    <row r="43" spans="1:169" ht="15">
      <c r="A43" s="207"/>
      <c r="B43" s="192" t="s">
        <v>160</v>
      </c>
      <c r="C43" s="206"/>
      <c r="D43" s="208"/>
      <c r="E43" s="207"/>
      <c r="F43" s="207"/>
      <c r="G43" s="193">
        <v>2000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</row>
    <row r="44" spans="1:169" ht="15">
      <c r="A44" s="207"/>
      <c r="B44" s="192" t="s">
        <v>161</v>
      </c>
      <c r="C44" s="206"/>
      <c r="D44" s="208"/>
      <c r="E44" s="207"/>
      <c r="F44" s="207"/>
      <c r="G44" s="193">
        <v>1000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</row>
    <row r="45" spans="1:169" ht="15">
      <c r="A45" s="207"/>
      <c r="B45" s="192" t="s">
        <v>188</v>
      </c>
      <c r="C45" s="206"/>
      <c r="D45" s="208"/>
      <c r="E45" s="207"/>
      <c r="F45" s="207"/>
      <c r="G45" s="193">
        <v>20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</row>
    <row r="46" spans="1:169" ht="15">
      <c r="A46" s="207"/>
      <c r="B46" s="192" t="s">
        <v>162</v>
      </c>
      <c r="C46" s="206"/>
      <c r="D46" s="206"/>
      <c r="E46" s="207"/>
      <c r="F46" s="207"/>
      <c r="G46" s="193">
        <v>2000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</row>
    <row r="47" spans="1:169" ht="15">
      <c r="A47" s="207"/>
      <c r="B47" s="192" t="s">
        <v>163</v>
      </c>
      <c r="C47" s="206"/>
      <c r="D47" s="206"/>
      <c r="E47" s="207"/>
      <c r="F47" s="207"/>
      <c r="G47" s="193">
        <v>1980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</row>
    <row r="48" spans="1:169" ht="15">
      <c r="A48" s="207"/>
      <c r="B48" s="192" t="s">
        <v>164</v>
      </c>
      <c r="C48" s="206"/>
      <c r="D48" s="206"/>
      <c r="E48" s="207"/>
      <c r="F48" s="207"/>
      <c r="G48" s="211">
        <v>30000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</row>
    <row r="49" spans="1:169" ht="15.75">
      <c r="A49" s="196" t="s">
        <v>165</v>
      </c>
      <c r="B49" s="209"/>
      <c r="C49" s="209"/>
      <c r="D49" s="209"/>
      <c r="E49" s="210"/>
      <c r="F49" s="210"/>
      <c r="G49" s="194">
        <f>SUM(G24:G48)</f>
        <v>166990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</row>
    <row r="50" spans="1:169" ht="15">
      <c r="A50" s="188"/>
      <c r="B50" s="188"/>
      <c r="C50" s="188"/>
      <c r="D50" s="188"/>
      <c r="E50" s="188"/>
      <c r="F50" s="188"/>
      <c r="G50" s="18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</row>
    <row r="51" spans="1:169" ht="15">
      <c r="A51" s="188"/>
      <c r="B51" s="188"/>
      <c r="C51" s="188"/>
      <c r="D51" s="188"/>
      <c r="E51" s="188"/>
      <c r="F51" s="188"/>
      <c r="G51" s="18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ht="15" customHeight="1">
      <c r="A52" s="246"/>
      <c r="B52" s="247"/>
      <c r="C52" s="247"/>
      <c r="D52" s="247"/>
      <c r="E52" s="247"/>
      <c r="F52" s="188"/>
      <c r="G52" s="18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ht="15">
      <c r="A53" s="188"/>
      <c r="B53" s="188"/>
      <c r="C53" s="188"/>
      <c r="D53" s="188"/>
      <c r="E53" s="188"/>
      <c r="F53" s="188"/>
      <c r="G53" s="18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ht="15">
      <c r="A54" s="188"/>
      <c r="B54" s="188"/>
      <c r="C54" s="188"/>
      <c r="D54" s="188"/>
      <c r="E54" s="188"/>
      <c r="F54" s="188"/>
      <c r="G54" s="18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ht="15">
      <c r="A55" s="188"/>
      <c r="B55" s="188"/>
      <c r="C55" s="188"/>
      <c r="D55" s="188"/>
      <c r="E55" s="188"/>
      <c r="F55" s="188"/>
      <c r="G55" s="18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ht="15">
      <c r="A56" s="188"/>
      <c r="B56" s="188"/>
      <c r="C56" s="188"/>
      <c r="D56" s="188"/>
      <c r="E56" s="188"/>
      <c r="F56" s="188"/>
      <c r="G56" s="18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ht="15">
      <c r="A57" s="188"/>
      <c r="B57" s="188"/>
      <c r="C57" s="188"/>
      <c r="D57" s="188"/>
      <c r="E57" s="188"/>
      <c r="F57" s="188"/>
      <c r="G57" s="18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ht="15">
      <c r="A58" s="188"/>
      <c r="B58" s="188"/>
      <c r="C58" s="188"/>
      <c r="D58" s="188"/>
      <c r="E58" s="188"/>
      <c r="F58" s="188"/>
      <c r="G58" s="18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ht="15">
      <c r="A59" s="188"/>
      <c r="B59" s="188"/>
      <c r="C59" s="188"/>
      <c r="D59" s="188"/>
      <c r="E59" s="188"/>
      <c r="F59" s="188"/>
      <c r="G59" s="18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ht="15">
      <c r="A60" s="188"/>
      <c r="B60" s="188"/>
      <c r="C60" s="188"/>
      <c r="D60" s="188"/>
      <c r="E60" s="188"/>
      <c r="F60" s="188"/>
      <c r="G60" s="18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ht="15">
      <c r="A61" s="188"/>
      <c r="B61" s="188"/>
      <c r="C61" s="188"/>
      <c r="D61" s="188"/>
      <c r="E61" s="188"/>
      <c r="F61" s="188"/>
      <c r="G61" s="18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ht="15">
      <c r="A62" s="188"/>
      <c r="B62" s="188"/>
      <c r="C62" s="188"/>
      <c r="D62" s="188"/>
      <c r="E62" s="188"/>
      <c r="F62" s="188"/>
      <c r="G62" s="18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ht="15">
      <c r="A63" s="188"/>
      <c r="B63" s="188"/>
      <c r="C63" s="188"/>
      <c r="D63" s="188"/>
      <c r="E63" s="188"/>
      <c r="F63" s="188"/>
      <c r="G63" s="18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ht="15">
      <c r="A64" s="188"/>
      <c r="B64" s="188"/>
      <c r="C64" s="188"/>
      <c r="D64" s="188"/>
      <c r="E64" s="188"/>
      <c r="F64" s="188"/>
      <c r="G64" s="18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ht="15">
      <c r="A65" s="188"/>
      <c r="B65" s="188"/>
      <c r="C65" s="188"/>
      <c r="D65" s="188"/>
      <c r="E65" s="188"/>
      <c r="F65" s="188"/>
      <c r="G65" s="18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ht="15">
      <c r="A66" s="188"/>
      <c r="B66" s="188"/>
      <c r="C66" s="188"/>
      <c r="D66" s="188"/>
      <c r="E66" s="188"/>
      <c r="F66" s="188"/>
      <c r="G66" s="18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ht="15">
      <c r="A67" s="188"/>
      <c r="B67" s="188"/>
      <c r="C67" s="188"/>
      <c r="D67" s="188"/>
      <c r="E67" s="188"/>
      <c r="F67" s="188"/>
      <c r="G67" s="18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ht="15">
      <c r="A68" s="188"/>
      <c r="B68" s="188"/>
      <c r="C68" s="188"/>
      <c r="D68" s="188"/>
      <c r="E68" s="188"/>
      <c r="F68" s="188"/>
      <c r="G68" s="18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ht="15">
      <c r="A69" s="188"/>
      <c r="B69" s="188"/>
      <c r="C69" s="188"/>
      <c r="D69" s="188"/>
      <c r="E69" s="188"/>
      <c r="F69" s="188"/>
      <c r="G69" s="18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ht="15">
      <c r="A70" s="188"/>
      <c r="B70" s="188"/>
      <c r="C70" s="188"/>
      <c r="D70" s="188"/>
      <c r="E70" s="188"/>
      <c r="F70" s="188"/>
      <c r="G70" s="18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ht="15">
      <c r="A71" s="188"/>
      <c r="B71" s="188"/>
      <c r="C71" s="188"/>
      <c r="D71" s="188"/>
      <c r="E71" s="188"/>
      <c r="F71" s="188"/>
      <c r="G71" s="18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ht="15">
      <c r="A72" s="188"/>
      <c r="B72" s="188"/>
      <c r="C72" s="188"/>
      <c r="D72" s="188"/>
      <c r="E72" s="188"/>
      <c r="F72" s="188"/>
      <c r="G72" s="18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ht="15">
      <c r="A73" s="188"/>
      <c r="B73" s="188"/>
      <c r="C73" s="188"/>
      <c r="D73" s="188"/>
      <c r="E73" s="188"/>
      <c r="F73" s="188"/>
      <c r="G73" s="18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ht="15">
      <c r="A74" s="188"/>
      <c r="B74" s="188"/>
      <c r="C74" s="188"/>
      <c r="D74" s="188"/>
      <c r="E74" s="188"/>
      <c r="F74" s="188"/>
      <c r="G74" s="18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ht="15">
      <c r="A75" s="188"/>
      <c r="B75" s="188"/>
      <c r="C75" s="188"/>
      <c r="D75" s="188"/>
      <c r="E75" s="188"/>
      <c r="F75" s="188"/>
      <c r="G75" s="18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ht="15">
      <c r="A76" s="188"/>
      <c r="B76" s="188"/>
      <c r="C76" s="188"/>
      <c r="D76" s="188"/>
      <c r="E76" s="188"/>
      <c r="F76" s="188"/>
      <c r="G76" s="18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ht="15">
      <c r="A77" s="188"/>
      <c r="B77" s="188"/>
      <c r="C77" s="188"/>
      <c r="D77" s="188"/>
      <c r="E77" s="188"/>
      <c r="F77" s="188"/>
      <c r="G77" s="18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ht="15">
      <c r="A78" s="188"/>
      <c r="B78" s="188"/>
      <c r="C78" s="188"/>
      <c r="D78" s="188"/>
      <c r="E78" s="188"/>
      <c r="F78" s="188"/>
      <c r="G78" s="18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ht="15">
      <c r="A79" s="188"/>
      <c r="B79" s="188"/>
      <c r="C79" s="188"/>
      <c r="D79" s="188"/>
      <c r="E79" s="188"/>
      <c r="F79" s="188"/>
      <c r="G79" s="18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ht="15">
      <c r="A80" s="188"/>
      <c r="B80" s="188"/>
      <c r="C80" s="188"/>
      <c r="D80" s="188"/>
      <c r="E80" s="188"/>
      <c r="F80" s="188"/>
      <c r="G80" s="18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ht="15">
      <c r="A81" s="188"/>
      <c r="B81" s="188"/>
      <c r="C81" s="188"/>
      <c r="D81" s="188"/>
      <c r="E81" s="188"/>
      <c r="F81" s="188"/>
      <c r="G81" s="18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ht="15">
      <c r="A82" s="188"/>
      <c r="B82" s="188"/>
      <c r="C82" s="188"/>
      <c r="D82" s="188"/>
      <c r="E82" s="188"/>
      <c r="F82" s="188"/>
      <c r="G82" s="18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ht="15">
      <c r="A83" s="188"/>
      <c r="B83" s="188"/>
      <c r="C83" s="188"/>
      <c r="D83" s="188"/>
      <c r="E83" s="188"/>
      <c r="F83" s="188"/>
      <c r="G83" s="18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ht="15">
      <c r="A84" s="188"/>
      <c r="B84" s="188"/>
      <c r="C84" s="188"/>
      <c r="D84" s="188"/>
      <c r="E84" s="188"/>
      <c r="F84" s="188"/>
      <c r="G84" s="18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ht="15">
      <c r="A85" s="188"/>
      <c r="B85" s="188"/>
      <c r="C85" s="188"/>
      <c r="D85" s="188"/>
      <c r="E85" s="188"/>
      <c r="F85" s="188"/>
      <c r="G85" s="18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ht="15">
      <c r="A86" s="188"/>
      <c r="B86" s="188"/>
      <c r="C86" s="188"/>
      <c r="D86" s="188"/>
      <c r="E86" s="188"/>
      <c r="F86" s="188"/>
      <c r="G86" s="18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ht="15">
      <c r="A87" s="188"/>
      <c r="B87" s="188"/>
      <c r="C87" s="188"/>
      <c r="D87" s="188"/>
      <c r="E87" s="188"/>
      <c r="F87" s="188"/>
      <c r="G87" s="18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ht="15">
      <c r="A88" s="188"/>
      <c r="B88" s="188"/>
      <c r="C88" s="188"/>
      <c r="D88" s="188"/>
      <c r="E88" s="188"/>
      <c r="F88" s="188"/>
      <c r="G88" s="18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ht="15">
      <c r="A89" s="188"/>
      <c r="B89" s="188"/>
      <c r="C89" s="188"/>
      <c r="D89" s="188"/>
      <c r="E89" s="188"/>
      <c r="F89" s="188"/>
      <c r="G89" s="18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ht="15">
      <c r="A90" s="188"/>
      <c r="B90" s="188"/>
      <c r="C90" s="188"/>
      <c r="D90" s="188"/>
      <c r="E90" s="188"/>
      <c r="F90" s="188"/>
      <c r="G90" s="18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ht="15">
      <c r="A91" s="188"/>
      <c r="B91" s="188"/>
      <c r="C91" s="188"/>
      <c r="D91" s="188"/>
      <c r="E91" s="188"/>
      <c r="F91" s="188"/>
      <c r="G91" s="18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</row>
    <row r="92" spans="1:169" ht="15">
      <c r="A92" s="188"/>
      <c r="B92" s="188"/>
      <c r="C92" s="188"/>
      <c r="D92" s="188"/>
      <c r="E92" s="188"/>
      <c r="F92" s="188"/>
      <c r="G92" s="18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</row>
    <row r="93" spans="1:169" ht="15">
      <c r="A93" s="188"/>
      <c r="B93" s="188"/>
      <c r="C93" s="188"/>
      <c r="D93" s="188"/>
      <c r="E93" s="188"/>
      <c r="F93" s="188"/>
      <c r="G93" s="18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</row>
    <row r="94" spans="1:169" ht="15">
      <c r="A94" s="188"/>
      <c r="B94" s="188"/>
      <c r="C94" s="188"/>
      <c r="D94" s="188"/>
      <c r="E94" s="188"/>
      <c r="F94" s="188"/>
      <c r="G94" s="18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</row>
    <row r="95" spans="1:169" ht="15">
      <c r="A95" s="188"/>
      <c r="B95" s="188"/>
      <c r="C95" s="188"/>
      <c r="D95" s="188"/>
      <c r="E95" s="188"/>
      <c r="F95" s="188"/>
      <c r="G95" s="18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</row>
    <row r="96" spans="1:169" ht="15">
      <c r="A96" s="188"/>
      <c r="B96" s="188"/>
      <c r="C96" s="188"/>
      <c r="D96" s="188"/>
      <c r="E96" s="188"/>
      <c r="F96" s="188"/>
      <c r="G96" s="18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</row>
    <row r="97" spans="1:169" ht="15">
      <c r="A97" s="188"/>
      <c r="B97" s="188"/>
      <c r="C97" s="188"/>
      <c r="D97" s="188"/>
      <c r="E97" s="188"/>
      <c r="F97" s="188"/>
      <c r="G97" s="18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</row>
    <row r="98" spans="1:169" ht="15">
      <c r="A98" s="188"/>
      <c r="B98" s="188"/>
      <c r="C98" s="188"/>
      <c r="D98" s="188"/>
      <c r="E98" s="188"/>
      <c r="F98" s="188"/>
      <c r="G98" s="18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</row>
    <row r="99" spans="1:169" ht="15">
      <c r="A99" s="188"/>
      <c r="B99" s="188"/>
      <c r="C99" s="188"/>
      <c r="D99" s="188"/>
      <c r="E99" s="188"/>
      <c r="F99" s="188"/>
      <c r="G99" s="18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</row>
    <row r="100" spans="1:169" ht="15">
      <c r="A100" s="188"/>
      <c r="B100" s="188"/>
      <c r="C100" s="188"/>
      <c r="D100" s="188"/>
      <c r="E100" s="188"/>
      <c r="F100" s="188"/>
      <c r="G100" s="18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</row>
    <row r="101" spans="1:169" ht="15">
      <c r="A101" s="188"/>
      <c r="B101" s="188"/>
      <c r="C101" s="188"/>
      <c r="D101" s="188"/>
      <c r="E101" s="188"/>
      <c r="F101" s="188"/>
      <c r="G101" s="18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</row>
    <row r="102" spans="1:169" ht="15">
      <c r="A102" s="188"/>
      <c r="B102" s="188"/>
      <c r="C102" s="188"/>
      <c r="D102" s="188"/>
      <c r="E102" s="188"/>
      <c r="F102" s="188"/>
      <c r="G102" s="18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</row>
    <row r="103" spans="1:169" ht="15">
      <c r="A103" s="188"/>
      <c r="B103" s="188"/>
      <c r="C103" s="188"/>
      <c r="D103" s="188"/>
      <c r="E103" s="188"/>
      <c r="F103" s="188"/>
      <c r="G103" s="18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</row>
    <row r="104" spans="1:169" ht="15">
      <c r="A104" s="188"/>
      <c r="B104" s="188"/>
      <c r="C104" s="188"/>
      <c r="D104" s="188"/>
      <c r="E104" s="188"/>
      <c r="F104" s="188"/>
      <c r="G104" s="18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</row>
    <row r="105" spans="1:169" ht="15">
      <c r="A105" s="188"/>
      <c r="B105" s="188"/>
      <c r="C105" s="188"/>
      <c r="D105" s="188"/>
      <c r="E105" s="188"/>
      <c r="F105" s="188"/>
      <c r="G105" s="18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</row>
    <row r="106" spans="1:169" ht="15">
      <c r="A106" s="188"/>
      <c r="B106" s="188"/>
      <c r="C106" s="188"/>
      <c r="D106" s="188"/>
      <c r="E106" s="188"/>
      <c r="F106" s="188"/>
      <c r="G106" s="18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</row>
    <row r="107" spans="1:169" ht="15">
      <c r="A107" s="188"/>
      <c r="B107" s="188"/>
      <c r="C107" s="188"/>
      <c r="D107" s="188"/>
      <c r="E107" s="188"/>
      <c r="F107" s="188"/>
      <c r="G107" s="18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</row>
    <row r="108" spans="1:169" ht="15">
      <c r="A108" s="188"/>
      <c r="B108" s="188"/>
      <c r="C108" s="188"/>
      <c r="D108" s="188"/>
      <c r="E108" s="188"/>
      <c r="F108" s="188"/>
      <c r="G108" s="18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</row>
    <row r="109" spans="1:169" ht="15">
      <c r="A109" s="188"/>
      <c r="B109" s="188"/>
      <c r="C109" s="188"/>
      <c r="D109" s="188"/>
      <c r="E109" s="188"/>
      <c r="F109" s="188"/>
      <c r="G109" s="18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</row>
    <row r="110" spans="1:169" ht="15">
      <c r="A110" s="188"/>
      <c r="B110" s="188"/>
      <c r="C110" s="188"/>
      <c r="D110" s="188"/>
      <c r="E110" s="188"/>
      <c r="F110" s="188"/>
      <c r="G110" s="18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</row>
    <row r="111" spans="1:169" ht="15">
      <c r="A111" s="188"/>
      <c r="B111" s="188"/>
      <c r="C111" s="188"/>
      <c r="D111" s="188"/>
      <c r="E111" s="188"/>
      <c r="F111" s="188"/>
      <c r="G111" s="18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</row>
    <row r="112" spans="1:169" ht="15">
      <c r="A112" s="188"/>
      <c r="B112" s="188"/>
      <c r="C112" s="188"/>
      <c r="D112" s="188"/>
      <c r="E112" s="188"/>
      <c r="F112" s="188"/>
      <c r="G112" s="18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</row>
    <row r="113" spans="1:169" ht="15">
      <c r="A113" s="188"/>
      <c r="B113" s="188"/>
      <c r="C113" s="188"/>
      <c r="D113" s="188"/>
      <c r="E113" s="188"/>
      <c r="F113" s="188"/>
      <c r="G113" s="18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</row>
    <row r="114" spans="1:169" ht="15">
      <c r="A114" s="188"/>
      <c r="B114" s="188"/>
      <c r="C114" s="188"/>
      <c r="D114" s="188"/>
      <c r="E114" s="188"/>
      <c r="F114" s="188"/>
      <c r="G114" s="18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</row>
    <row r="115" spans="1:169" ht="15">
      <c r="A115" s="188"/>
      <c r="B115" s="188"/>
      <c r="C115" s="188"/>
      <c r="D115" s="188"/>
      <c r="E115" s="188"/>
      <c r="F115" s="188"/>
      <c r="G115" s="18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</row>
    <row r="116" spans="1:169" ht="15">
      <c r="A116" s="188"/>
      <c r="B116" s="188"/>
      <c r="C116" s="188"/>
      <c r="D116" s="188"/>
      <c r="E116" s="188"/>
      <c r="F116" s="188"/>
      <c r="G116" s="18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</row>
    <row r="117" spans="1:169" ht="15">
      <c r="A117" s="188"/>
      <c r="B117" s="188"/>
      <c r="C117" s="188"/>
      <c r="D117" s="188"/>
      <c r="E117" s="188"/>
      <c r="F117" s="188"/>
      <c r="G117" s="18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</row>
    <row r="118" spans="1:169" ht="15">
      <c r="A118" s="188"/>
      <c r="B118" s="188"/>
      <c r="C118" s="188"/>
      <c r="D118" s="188"/>
      <c r="E118" s="188"/>
      <c r="F118" s="188"/>
      <c r="G118" s="18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</row>
    <row r="119" spans="1:169" ht="15">
      <c r="A119" s="188"/>
      <c r="B119" s="188"/>
      <c r="C119" s="188"/>
      <c r="D119" s="188"/>
      <c r="E119" s="188"/>
      <c r="F119" s="188"/>
      <c r="G119" s="18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</row>
    <row r="120" spans="1:169" ht="15">
      <c r="A120" s="188"/>
      <c r="B120" s="188"/>
      <c r="C120" s="188"/>
      <c r="D120" s="188"/>
      <c r="E120" s="188"/>
      <c r="F120" s="188"/>
      <c r="G120" s="18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</row>
    <row r="121" spans="1:169" ht="15">
      <c r="A121" s="188"/>
      <c r="B121" s="188"/>
      <c r="C121" s="188"/>
      <c r="D121" s="188"/>
      <c r="E121" s="188"/>
      <c r="F121" s="188"/>
      <c r="G121" s="18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</row>
    <row r="122" spans="1:169" ht="15">
      <c r="A122" s="188"/>
      <c r="B122" s="188"/>
      <c r="C122" s="188"/>
      <c r="D122" s="188"/>
      <c r="E122" s="188"/>
      <c r="F122" s="188"/>
      <c r="G122" s="18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</row>
    <row r="123" spans="1:169" ht="15">
      <c r="A123" s="188"/>
      <c r="B123" s="188"/>
      <c r="C123" s="188"/>
      <c r="D123" s="188"/>
      <c r="E123" s="188"/>
      <c r="F123" s="188"/>
      <c r="G123" s="18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</row>
    <row r="124" spans="1:169" ht="15">
      <c r="A124" s="188"/>
      <c r="B124" s="188"/>
      <c r="C124" s="188"/>
      <c r="D124" s="188"/>
      <c r="E124" s="188"/>
      <c r="F124" s="188"/>
      <c r="G124" s="18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</row>
    <row r="125" spans="1:169" ht="15">
      <c r="A125" s="188"/>
      <c r="B125" s="188"/>
      <c r="C125" s="188"/>
      <c r="D125" s="188"/>
      <c r="E125" s="188"/>
      <c r="F125" s="188"/>
      <c r="G125" s="18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</row>
    <row r="126" spans="1:169" ht="15">
      <c r="A126" s="188"/>
      <c r="B126" s="188"/>
      <c r="C126" s="188"/>
      <c r="D126" s="188"/>
      <c r="E126" s="188"/>
      <c r="F126" s="188"/>
      <c r="G126" s="18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</row>
    <row r="127" spans="1:169" ht="15">
      <c r="A127" s="188"/>
      <c r="B127" s="188"/>
      <c r="C127" s="188"/>
      <c r="D127" s="188"/>
      <c r="E127" s="188"/>
      <c r="F127" s="188"/>
      <c r="G127" s="18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</row>
    <row r="128" spans="1:169" ht="15">
      <c r="A128" s="188"/>
      <c r="B128" s="188"/>
      <c r="C128" s="188"/>
      <c r="D128" s="188"/>
      <c r="E128" s="188"/>
      <c r="F128" s="188"/>
      <c r="G128" s="18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</row>
    <row r="129" spans="1:169" ht="15">
      <c r="A129" s="188"/>
      <c r="B129" s="188"/>
      <c r="C129" s="188"/>
      <c r="D129" s="188"/>
      <c r="E129" s="188"/>
      <c r="F129" s="188"/>
      <c r="G129" s="18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</row>
    <row r="130" spans="1:169" ht="15">
      <c r="A130" s="188"/>
      <c r="B130" s="188"/>
      <c r="C130" s="188"/>
      <c r="D130" s="188"/>
      <c r="E130" s="188"/>
      <c r="F130" s="188"/>
      <c r="G130" s="18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</row>
    <row r="131" spans="1:169" ht="15">
      <c r="A131" s="188"/>
      <c r="B131" s="188"/>
      <c r="C131" s="188"/>
      <c r="D131" s="188"/>
      <c r="E131" s="188"/>
      <c r="F131" s="188"/>
      <c r="G131" s="18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</row>
    <row r="132" spans="1:169" ht="15">
      <c r="A132" s="188"/>
      <c r="B132" s="188"/>
      <c r="C132" s="188"/>
      <c r="D132" s="188"/>
      <c r="E132" s="188"/>
      <c r="F132" s="188"/>
      <c r="G132" s="18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</row>
    <row r="133" spans="1:169" ht="15">
      <c r="A133" s="188"/>
      <c r="B133" s="188"/>
      <c r="C133" s="188"/>
      <c r="D133" s="188"/>
      <c r="E133" s="188"/>
      <c r="F133" s="188"/>
      <c r="G133" s="18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</row>
    <row r="134" spans="1:169" ht="15">
      <c r="A134" s="188"/>
      <c r="B134" s="188"/>
      <c r="C134" s="188"/>
      <c r="D134" s="188"/>
      <c r="E134" s="188"/>
      <c r="F134" s="188"/>
      <c r="G134" s="18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</row>
    <row r="135" spans="1:169" ht="15">
      <c r="A135" s="188"/>
      <c r="B135" s="188"/>
      <c r="C135" s="188"/>
      <c r="D135" s="188"/>
      <c r="E135" s="188"/>
      <c r="F135" s="188"/>
      <c r="G135" s="18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</row>
    <row r="136" spans="1:169" ht="15">
      <c r="A136" s="188"/>
      <c r="B136" s="188"/>
      <c r="C136" s="188"/>
      <c r="D136" s="188"/>
      <c r="E136" s="188"/>
      <c r="F136" s="188"/>
      <c r="G136" s="18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</row>
    <row r="137" spans="1:169" ht="15">
      <c r="A137" s="188"/>
      <c r="B137" s="188"/>
      <c r="C137" s="188"/>
      <c r="D137" s="188"/>
      <c r="E137" s="188"/>
      <c r="F137" s="188"/>
      <c r="G137" s="18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</row>
    <row r="138" spans="1:169" ht="15">
      <c r="A138" s="188"/>
      <c r="B138" s="188"/>
      <c r="C138" s="188"/>
      <c r="D138" s="188"/>
      <c r="E138" s="188"/>
      <c r="F138" s="188"/>
      <c r="G138" s="18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</row>
    <row r="139" spans="1:169" ht="15">
      <c r="A139" s="188"/>
      <c r="B139" s="188"/>
      <c r="C139" s="188"/>
      <c r="D139" s="188"/>
      <c r="E139" s="188"/>
      <c r="F139" s="188"/>
      <c r="G139" s="18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</row>
    <row r="140" spans="1:169" ht="15">
      <c r="A140" s="188"/>
      <c r="B140" s="188"/>
      <c r="C140" s="188"/>
      <c r="D140" s="188"/>
      <c r="E140" s="188"/>
      <c r="F140" s="188"/>
      <c r="G140" s="18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</row>
    <row r="141" spans="1:169" ht="15">
      <c r="A141" s="188"/>
      <c r="B141" s="188"/>
      <c r="C141" s="188"/>
      <c r="D141" s="188"/>
      <c r="E141" s="188"/>
      <c r="F141" s="188"/>
      <c r="G141" s="18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</row>
    <row r="142" spans="1:169" ht="15">
      <c r="A142" s="188"/>
      <c r="B142" s="188"/>
      <c r="C142" s="188"/>
      <c r="D142" s="188"/>
      <c r="E142" s="188"/>
      <c r="F142" s="188"/>
      <c r="G142" s="18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</row>
    <row r="143" spans="1:169" ht="15">
      <c r="A143" s="188"/>
      <c r="B143" s="188"/>
      <c r="C143" s="188"/>
      <c r="D143" s="188"/>
      <c r="E143" s="188"/>
      <c r="F143" s="188"/>
      <c r="G143" s="18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</row>
    <row r="144" spans="1:169" ht="15">
      <c r="A144" s="188"/>
      <c r="B144" s="188"/>
      <c r="C144" s="188"/>
      <c r="D144" s="188"/>
      <c r="E144" s="188"/>
      <c r="F144" s="188"/>
      <c r="G144" s="18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</row>
    <row r="145" spans="1:169" ht="15">
      <c r="A145" s="188"/>
      <c r="B145" s="188"/>
      <c r="C145" s="188"/>
      <c r="D145" s="188"/>
      <c r="E145" s="188"/>
      <c r="F145" s="188"/>
      <c r="G145" s="18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</row>
    <row r="146" spans="1:169" ht="15">
      <c r="A146" s="188"/>
      <c r="B146" s="188"/>
      <c r="C146" s="188"/>
      <c r="D146" s="188"/>
      <c r="E146" s="188"/>
      <c r="F146" s="188"/>
      <c r="G146" s="18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</row>
    <row r="147" spans="1:169" ht="15">
      <c r="A147" s="188"/>
      <c r="B147" s="188"/>
      <c r="C147" s="188"/>
      <c r="D147" s="188"/>
      <c r="E147" s="188"/>
      <c r="F147" s="188"/>
      <c r="G147" s="18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</row>
    <row r="148" spans="1:169" ht="15">
      <c r="A148" s="188"/>
      <c r="B148" s="188"/>
      <c r="C148" s="188"/>
      <c r="D148" s="188"/>
      <c r="E148" s="188"/>
      <c r="F148" s="188"/>
      <c r="G148" s="18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</row>
  </sheetData>
  <sheetProtection/>
  <mergeCells count="6">
    <mergeCell ref="A52:E52"/>
    <mergeCell ref="A15:E15"/>
    <mergeCell ref="A18:E18"/>
    <mergeCell ref="A11:F11"/>
    <mergeCell ref="A35:F35"/>
    <mergeCell ref="B42:E42"/>
  </mergeCells>
  <printOptions/>
  <pageMargins left="0.5" right="0.5" top="0.5" bottom="0.5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69"/>
  <sheetViews>
    <sheetView defaultGridColor="0" zoomScale="87" zoomScaleNormal="87" zoomScalePageLayoutView="0" colorId="22" workbookViewId="0" topLeftCell="A1">
      <selection activeCell="B1" sqref="B1:E4"/>
    </sheetView>
  </sheetViews>
  <sheetFormatPr defaultColWidth="9.77734375" defaultRowHeight="15"/>
  <cols>
    <col min="1" max="1" width="15.77734375" style="0" customWidth="1"/>
  </cols>
  <sheetData>
    <row r="1" spans="1:9" ht="18" customHeight="1">
      <c r="A1" s="4" t="s">
        <v>0</v>
      </c>
      <c r="B1" s="171" t="s">
        <v>115</v>
      </c>
      <c r="C1" s="213"/>
      <c r="D1" s="213"/>
      <c r="E1" s="213"/>
      <c r="F1" s="5"/>
      <c r="G1" s="4" t="s">
        <v>1</v>
      </c>
      <c r="H1" s="5"/>
      <c r="I1" s="65"/>
    </row>
    <row r="2" spans="1:9" ht="18" customHeight="1">
      <c r="A2" s="4" t="s">
        <v>2</v>
      </c>
      <c r="B2" s="171" t="s">
        <v>116</v>
      </c>
      <c r="C2" s="213"/>
      <c r="D2" s="213"/>
      <c r="E2" s="213"/>
      <c r="F2" s="4"/>
      <c r="G2" s="4" t="s">
        <v>166</v>
      </c>
      <c r="H2" s="5"/>
      <c r="I2" s="65"/>
    </row>
    <row r="3" spans="1:9" ht="18" customHeight="1">
      <c r="A3" s="4" t="s">
        <v>3</v>
      </c>
      <c r="B3" s="214">
        <v>44299</v>
      </c>
      <c r="C3" s="213"/>
      <c r="D3" s="213"/>
      <c r="E3" s="213"/>
      <c r="F3" s="4"/>
      <c r="G3" s="4"/>
      <c r="H3" s="5"/>
      <c r="I3" s="65"/>
    </row>
    <row r="4" spans="1:8" ht="15">
      <c r="A4" s="70"/>
      <c r="B4" s="222"/>
      <c r="C4" s="222"/>
      <c r="D4" s="115"/>
      <c r="E4" s="222"/>
      <c r="F4" s="70"/>
      <c r="G4" s="70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8">
      <c r="A6" s="71" t="s">
        <v>111</v>
      </c>
      <c r="B6" s="72"/>
      <c r="C6" s="72"/>
      <c r="D6" s="72"/>
      <c r="E6" s="72"/>
      <c r="F6" s="72"/>
      <c r="G6" s="72"/>
      <c r="H6" s="72"/>
    </row>
    <row r="7" spans="1:8" ht="18">
      <c r="A7" s="71"/>
      <c r="B7" s="72"/>
      <c r="C7" s="72"/>
      <c r="D7" s="72"/>
      <c r="E7" s="72"/>
      <c r="F7" s="72"/>
      <c r="G7" s="72"/>
      <c r="H7" s="72"/>
    </row>
    <row r="8" spans="1:8" ht="15">
      <c r="A8" s="72" t="s">
        <v>112</v>
      </c>
      <c r="B8" s="73"/>
      <c r="C8" s="74"/>
      <c r="D8" s="74"/>
      <c r="E8" s="74"/>
      <c r="F8" s="74"/>
      <c r="G8" s="75"/>
      <c r="H8" s="72"/>
    </row>
    <row r="9" spans="1:8" ht="15">
      <c r="A9" s="72"/>
      <c r="B9" s="72"/>
      <c r="C9" s="72"/>
      <c r="D9" s="72"/>
      <c r="E9" s="72"/>
      <c r="F9" s="72"/>
      <c r="G9" s="72"/>
      <c r="H9" s="72"/>
    </row>
    <row r="10" spans="1:8" ht="15">
      <c r="A10" s="160" t="s">
        <v>167</v>
      </c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</sheetData>
  <sheetProtection/>
  <printOptions/>
  <pageMargins left="0.5" right="0.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Julie White</cp:lastModifiedBy>
  <cp:lastPrinted>2022-07-18T21:08:08Z</cp:lastPrinted>
  <dcterms:created xsi:type="dcterms:W3CDTF">1997-02-04T14:41:12Z</dcterms:created>
  <dcterms:modified xsi:type="dcterms:W3CDTF">2022-07-21T21:00:22Z</dcterms:modified>
  <cp:category/>
  <cp:version/>
  <cp:contentType/>
  <cp:contentStatus/>
</cp:coreProperties>
</file>