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ik\Downloads\"/>
    </mc:Choice>
  </mc:AlternateContent>
  <xr:revisionPtr revIDLastSave="0" documentId="13_ncr:1_{3DED0976-6EE1-4887-96AD-51D9EE99A5C1}" xr6:coauthVersionLast="45" xr6:coauthVersionMax="45" xr10:uidLastSave="{00000000-0000-0000-0000-000000000000}"/>
  <bookViews>
    <workbookView xWindow="1536" yWindow="744" windowWidth="21000" windowHeight="12216" xr2:uid="{00000000-000D-0000-FFFF-FFFF00000000}"/>
  </bookViews>
  <sheets>
    <sheet name="2019-20" sheetId="1" r:id="rId1"/>
    <sheet name="2017A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A1" i="2"/>
  <c r="G22" i="1"/>
  <c r="D21" i="1"/>
  <c r="I22" i="1" l="1"/>
  <c r="G23" i="1"/>
</calcChain>
</file>

<file path=xl/sharedStrings.xml><?xml version="1.0" encoding="utf-8"?>
<sst xmlns="http://schemas.openxmlformats.org/spreadsheetml/2006/main" count="44" uniqueCount="42">
  <si>
    <t>The Mediation Center</t>
  </si>
  <si>
    <t>Item</t>
  </si>
  <si>
    <t>Income</t>
  </si>
  <si>
    <t>Expenses</t>
  </si>
  <si>
    <t>Maury Co. Litigation Tax</t>
  </si>
  <si>
    <t>Contract Services &amp; Accounting</t>
  </si>
  <si>
    <t>VORP Grant</t>
  </si>
  <si>
    <t>IOLTA Grant</t>
  </si>
  <si>
    <t>United Way of Maury County</t>
  </si>
  <si>
    <t>Family Mediations</t>
  </si>
  <si>
    <t>Indirect Public Support</t>
  </si>
  <si>
    <t>Postage</t>
  </si>
  <si>
    <t>PEMF Grant</t>
  </si>
  <si>
    <t>Supplies</t>
  </si>
  <si>
    <t>CLE Income/Parenting Classes</t>
  </si>
  <si>
    <t>Other Expenses &amp; Costs</t>
  </si>
  <si>
    <t>Payroll</t>
  </si>
  <si>
    <t>Reserve Account</t>
  </si>
  <si>
    <t>Total</t>
  </si>
  <si>
    <t>Projected Income</t>
  </si>
  <si>
    <t>Projected Surplus:</t>
  </si>
  <si>
    <t>Lawrence Co. Litigation Tax</t>
  </si>
  <si>
    <t>Lawrence Co. Budget Allocation</t>
  </si>
  <si>
    <t>Fundraising Expense</t>
  </si>
  <si>
    <t>Facilities and Equipment</t>
  </si>
  <si>
    <t>Operations &amp; VOIP Phone</t>
  </si>
  <si>
    <t>Printing &amp; Copying</t>
  </si>
  <si>
    <t>Website &amp; internet, phone, email hosting</t>
  </si>
  <si>
    <t>Contract VORP (Lawrence Co.)</t>
  </si>
  <si>
    <t xml:space="preserve">Conference, Training, Travel </t>
  </si>
  <si>
    <t>Business Expense (inc. Paychex, Case Mgt. software)</t>
  </si>
  <si>
    <t>Grants only on CALENDAR YEAR (new awards made December)</t>
  </si>
  <si>
    <t>United Way (Jan. 2020-Dec. 2020)</t>
  </si>
  <si>
    <t>IOLTA (Jan. 2020-Dec. 2020)</t>
  </si>
  <si>
    <t>Announces in December, 2020</t>
  </si>
  <si>
    <t>2019-2020 Actual</t>
  </si>
  <si>
    <t>2020-2021 Budget (Proposed)</t>
  </si>
  <si>
    <t>Announced in June 2020 on Awards on PAUSE for CY 2021</t>
  </si>
  <si>
    <t xml:space="preserve">Predators Grant </t>
  </si>
  <si>
    <t>Mediator Invoices **On trend to be significantly lower</t>
  </si>
  <si>
    <t xml:space="preserve">Access and Visitation Grant </t>
  </si>
  <si>
    <t>Fundraising Events TBD/Donations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</si>
</sst>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</numFmts>
  <fonts count="10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0" fillId="0" borderId="1" xfId="0" applyFont="1" applyBorder="1"/>
    <xf numFmtId="0" fontId="0" fillId="0" borderId="0" xfId="0" applyFont="1"/>
    <xf numFmtId="0" fontId="0" fillId="2" borderId="1" xfId="0" applyFont="1" applyFill="1" applyBorder="1"/>
    <xf numFmtId="44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0" fillId="2" borderId="1" xfId="0" applyNumberFormat="1" applyFont="1" applyFill="1" applyBorder="1"/>
    <xf numFmtId="49" fontId="0" fillId="2" borderId="1" xfId="0" applyNumberFormat="1" applyFont="1" applyFill="1" applyBorder="1"/>
    <xf numFmtId="44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0" fillId="0" borderId="0" xfId="0" applyFont="1" applyAlignment="1"/>
    <xf numFmtId="44" fontId="0" fillId="0" borderId="0" xfId="0" applyNumberFormat="1" applyFont="1" applyAlignment="1"/>
    <xf numFmtId="164" fontId="4" fillId="2" borderId="5" xfId="0" applyNumberFormat="1" applyFont="1" applyFill="1" applyBorder="1"/>
    <xf numFmtId="164" fontId="4" fillId="2" borderId="1" xfId="0" applyNumberFormat="1" applyFont="1" applyFill="1" applyBorder="1"/>
    <xf numFmtId="164" fontId="4" fillId="2" borderId="6" xfId="0" applyNumberFormat="1" applyFont="1" applyFill="1" applyBorder="1"/>
    <xf numFmtId="44" fontId="4" fillId="2" borderId="1" xfId="0" applyNumberFormat="1" applyFont="1" applyFill="1" applyBorder="1"/>
    <xf numFmtId="49" fontId="3" fillId="2" borderId="7" xfId="0" applyNumberFormat="1" applyFont="1" applyFill="1" applyBorder="1"/>
    <xf numFmtId="164" fontId="4" fillId="2" borderId="8" xfId="0" applyNumberFormat="1" applyFont="1" applyFill="1" applyBorder="1"/>
    <xf numFmtId="0" fontId="0" fillId="2" borderId="6" xfId="0" applyFont="1" applyFill="1" applyBorder="1"/>
    <xf numFmtId="44" fontId="0" fillId="0" borderId="0" xfId="0" applyNumberFormat="1" applyFont="1"/>
    <xf numFmtId="44" fontId="2" fillId="0" borderId="0" xfId="0" applyNumberFormat="1" applyFont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/>
    <xf numFmtId="49" fontId="3" fillId="2" borderId="0" xfId="0" applyNumberFormat="1" applyFont="1" applyFill="1" applyBorder="1"/>
    <xf numFmtId="164" fontId="4" fillId="2" borderId="0" xfId="0" applyNumberFormat="1" applyFont="1" applyFill="1" applyBorder="1"/>
    <xf numFmtId="49" fontId="6" fillId="2" borderId="1" xfId="0" applyNumberFormat="1" applyFont="1" applyFill="1" applyBorder="1"/>
    <xf numFmtId="164" fontId="7" fillId="2" borderId="6" xfId="0" applyNumberFormat="1" applyFont="1" applyFill="1" applyBorder="1"/>
    <xf numFmtId="0" fontId="5" fillId="2" borderId="1" xfId="0" applyFont="1" applyFill="1" applyBorder="1"/>
    <xf numFmtId="164" fontId="7" fillId="2" borderId="1" xfId="0" applyNumberFormat="1" applyFont="1" applyFill="1" applyBorder="1"/>
    <xf numFmtId="44" fontId="8" fillId="2" borderId="1" xfId="0" applyNumberFormat="1" applyFont="1" applyFill="1" applyBorder="1"/>
    <xf numFmtId="49" fontId="5" fillId="3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164" fontId="0" fillId="3" borderId="1" xfId="0" applyNumberFormat="1" applyFont="1" applyFill="1" applyBorder="1"/>
    <xf numFmtId="49" fontId="0" fillId="2" borderId="0" xfId="0" applyNumberFormat="1" applyFont="1" applyFill="1" applyBorder="1"/>
    <xf numFmtId="44" fontId="0" fillId="2" borderId="0" xfId="0" applyNumberFormat="1" applyFont="1" applyFill="1" applyBorder="1"/>
    <xf numFmtId="164" fontId="0" fillId="2" borderId="0" xfId="0" applyNumberFormat="1" applyFont="1" applyFill="1" applyBorder="1"/>
    <xf numFmtId="0" fontId="0" fillId="4" borderId="0" xfId="0" applyFont="1" applyFill="1" applyAlignment="1"/>
    <xf numFmtId="44" fontId="0" fillId="5" borderId="1" xfId="0" applyNumberFormat="1" applyFont="1" applyFill="1" applyBorder="1" applyAlignment="1"/>
    <xf numFmtId="44" fontId="0" fillId="4" borderId="0" xfId="0" applyNumberFormat="1" applyFont="1" applyFill="1" applyAlignment="1"/>
    <xf numFmtId="0" fontId="0" fillId="5" borderId="1" xfId="0" applyFont="1" applyFill="1" applyBorder="1"/>
    <xf numFmtId="49" fontId="0" fillId="5" borderId="1" xfId="0" applyNumberFormat="1" applyFont="1" applyFill="1" applyBorder="1" applyAlignment="1"/>
    <xf numFmtId="164" fontId="0" fillId="5" borderId="1" xfId="0" applyNumberFormat="1" applyFont="1" applyFill="1" applyBorder="1" applyAlignment="1"/>
    <xf numFmtId="164" fontId="0" fillId="5" borderId="1" xfId="0" applyNumberFormat="1" applyFont="1" applyFill="1" applyBorder="1"/>
    <xf numFmtId="0" fontId="0" fillId="4" borderId="0" xfId="0" applyFont="1" applyFill="1"/>
    <xf numFmtId="49" fontId="9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9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6"/>
  <sheetViews>
    <sheetView showGridLines="0" tabSelected="1" topLeftCell="A6" workbookViewId="0">
      <selection activeCell="I27" sqref="I27"/>
    </sheetView>
  </sheetViews>
  <sheetFormatPr defaultColWidth="14.44140625" defaultRowHeight="15" customHeight="1"/>
  <cols>
    <col min="1" max="1" width="31.109375" customWidth="1"/>
    <col min="2" max="2" width="13.77734375" customWidth="1"/>
    <col min="3" max="3" width="7.109375" customWidth="1"/>
    <col min="4" max="4" width="15.109375" customWidth="1"/>
    <col min="5" max="5" width="10.77734375" customWidth="1"/>
    <col min="6" max="6" width="41.44140625" customWidth="1"/>
    <col min="7" max="7" width="13.77734375" customWidth="1"/>
    <col min="8" max="8" width="5.44140625" customWidth="1"/>
    <col min="9" max="9" width="21.109375" customWidth="1"/>
    <col min="10" max="10" width="4.109375" customWidth="1"/>
    <col min="11" max="26" width="9.109375" customWidth="1"/>
  </cols>
  <sheetData>
    <row r="1" spans="1:26" ht="15.6">
      <c r="A1" s="53" t="s">
        <v>0</v>
      </c>
      <c r="B1" s="51"/>
      <c r="C1" s="51"/>
      <c r="D1" s="51"/>
      <c r="E1" s="51"/>
      <c r="F1" s="51"/>
      <c r="G1" s="51"/>
      <c r="H1" s="51"/>
      <c r="I1" s="51"/>
      <c r="J1" s="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3"/>
      <c r="B3" s="3"/>
      <c r="C3" s="3"/>
      <c r="D3" s="4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5" t="s">
        <v>1</v>
      </c>
      <c r="B4" s="5" t="s">
        <v>2</v>
      </c>
      <c r="C4" s="6"/>
      <c r="D4" s="7" t="s">
        <v>35</v>
      </c>
      <c r="E4" s="3"/>
      <c r="F4" s="5" t="s">
        <v>1</v>
      </c>
      <c r="G4" s="5" t="s">
        <v>3</v>
      </c>
      <c r="H4" s="6"/>
      <c r="I4" s="8" t="s">
        <v>35</v>
      </c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>
      <c r="A5" s="10"/>
      <c r="B5" s="3"/>
      <c r="C5" s="3"/>
      <c r="D5" s="4"/>
      <c r="E5" s="3"/>
      <c r="F5" s="10"/>
      <c r="G5" s="3"/>
      <c r="H5" s="3"/>
      <c r="I5" s="11"/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>
      <c r="A6" s="12" t="s">
        <v>4</v>
      </c>
      <c r="B6" s="4">
        <v>22000</v>
      </c>
      <c r="C6" s="11"/>
      <c r="D6" s="13">
        <v>21200</v>
      </c>
      <c r="E6" s="3"/>
      <c r="F6" s="28" t="s">
        <v>30</v>
      </c>
      <c r="G6" s="15">
        <v>6000</v>
      </c>
      <c r="H6" s="11"/>
      <c r="I6" s="15">
        <v>3300</v>
      </c>
      <c r="J6" s="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6" customFormat="1" ht="14.4">
      <c r="A7" s="12" t="s">
        <v>21</v>
      </c>
      <c r="B7" s="13">
        <v>7000</v>
      </c>
      <c r="C7" s="11"/>
      <c r="D7" s="17">
        <v>2800</v>
      </c>
      <c r="E7" s="3"/>
      <c r="F7" s="14" t="s">
        <v>5</v>
      </c>
      <c r="G7" s="15">
        <v>800</v>
      </c>
      <c r="H7" s="11"/>
      <c r="I7" s="15">
        <v>785</v>
      </c>
      <c r="J7" s="11"/>
      <c r="K7" s="2">
        <v>600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42" customFormat="1" ht="14.4">
      <c r="A8" s="42" t="s">
        <v>22</v>
      </c>
      <c r="B8" s="43">
        <v>2000</v>
      </c>
      <c r="D8" s="44">
        <v>0</v>
      </c>
      <c r="E8" s="45"/>
      <c r="F8" s="46" t="s">
        <v>24</v>
      </c>
      <c r="G8" s="47">
        <v>2000</v>
      </c>
      <c r="H8" s="48"/>
      <c r="I8" s="48">
        <v>1500</v>
      </c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4.4">
      <c r="A9" s="14" t="s">
        <v>40</v>
      </c>
      <c r="B9" s="4">
        <v>5000</v>
      </c>
      <c r="C9" s="11"/>
      <c r="D9" s="13">
        <v>0</v>
      </c>
      <c r="E9" s="3"/>
      <c r="F9" s="14" t="s">
        <v>23</v>
      </c>
      <c r="G9" s="15">
        <v>1000</v>
      </c>
      <c r="I9" s="15">
        <v>760</v>
      </c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12" t="s">
        <v>6</v>
      </c>
      <c r="B10" s="4">
        <v>21250</v>
      </c>
      <c r="C10" s="11"/>
      <c r="D10" s="13">
        <v>13000</v>
      </c>
      <c r="E10" s="3"/>
      <c r="F10" s="12" t="s">
        <v>39</v>
      </c>
      <c r="G10" s="15">
        <v>8000</v>
      </c>
      <c r="H10" s="11"/>
      <c r="I10" s="15">
        <v>14400</v>
      </c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>
      <c r="A11" s="12" t="s">
        <v>7</v>
      </c>
      <c r="B11" s="4">
        <v>5000</v>
      </c>
      <c r="C11" s="11"/>
      <c r="D11" s="4">
        <v>5000</v>
      </c>
      <c r="E11" s="3"/>
      <c r="F11" s="27" t="s">
        <v>25</v>
      </c>
      <c r="G11" s="15">
        <v>2300</v>
      </c>
      <c r="H11" s="11"/>
      <c r="I11" s="15">
        <v>420</v>
      </c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>
      <c r="A12" s="12" t="s">
        <v>8</v>
      </c>
      <c r="B12" s="4">
        <v>7000</v>
      </c>
      <c r="C12" s="11"/>
      <c r="D12" s="4">
        <v>6500</v>
      </c>
      <c r="E12" s="3"/>
      <c r="F12" s="14" t="s">
        <v>11</v>
      </c>
      <c r="G12" s="15">
        <v>300</v>
      </c>
      <c r="H12" s="11"/>
      <c r="I12" s="15">
        <v>200</v>
      </c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>
      <c r="A13" s="14" t="s">
        <v>9</v>
      </c>
      <c r="B13" s="4">
        <v>28000</v>
      </c>
      <c r="C13" s="11"/>
      <c r="D13" s="13">
        <v>26200</v>
      </c>
      <c r="E13" s="3"/>
      <c r="F13" s="28" t="s">
        <v>26</v>
      </c>
      <c r="G13" s="15">
        <v>300</v>
      </c>
      <c r="H13" s="11"/>
      <c r="I13" s="15">
        <v>600</v>
      </c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>
      <c r="A14" s="14" t="s">
        <v>10</v>
      </c>
      <c r="B14" s="13">
        <v>1000</v>
      </c>
      <c r="C14" s="11"/>
      <c r="D14" s="13">
        <v>800</v>
      </c>
      <c r="E14" s="3"/>
      <c r="F14" s="12" t="s">
        <v>13</v>
      </c>
      <c r="G14" s="15">
        <v>3000</v>
      </c>
      <c r="H14" s="11"/>
      <c r="I14" s="15">
        <v>2600</v>
      </c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12" t="s">
        <v>41</v>
      </c>
      <c r="B15" s="4">
        <v>3500</v>
      </c>
      <c r="C15" s="11"/>
      <c r="D15" s="13">
        <v>3000</v>
      </c>
      <c r="E15" s="3"/>
      <c r="F15" s="28" t="s">
        <v>27</v>
      </c>
      <c r="G15" s="15">
        <v>1150</v>
      </c>
      <c r="H15" s="11"/>
      <c r="I15" s="15">
        <v>1440</v>
      </c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12" t="s">
        <v>12</v>
      </c>
      <c r="B16" s="4">
        <v>10000</v>
      </c>
      <c r="C16" s="11"/>
      <c r="D16" s="13">
        <v>9000</v>
      </c>
      <c r="E16" s="3"/>
      <c r="F16" s="14" t="s">
        <v>15</v>
      </c>
      <c r="G16" s="15">
        <v>250</v>
      </c>
      <c r="H16" s="11"/>
      <c r="I16" s="11">
        <v>105</v>
      </c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>
      <c r="A17" s="14" t="s">
        <v>14</v>
      </c>
      <c r="B17" s="13">
        <v>14000</v>
      </c>
      <c r="C17" s="11"/>
      <c r="D17" s="13">
        <v>12800</v>
      </c>
      <c r="E17" s="3"/>
      <c r="F17" s="28" t="s">
        <v>29</v>
      </c>
      <c r="G17" s="15">
        <v>800</v>
      </c>
      <c r="H17" s="11"/>
      <c r="I17" s="11">
        <v>1200</v>
      </c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12" t="s">
        <v>38</v>
      </c>
      <c r="B18" s="4">
        <v>5000</v>
      </c>
      <c r="C18" s="11"/>
      <c r="D18" s="4">
        <v>5000</v>
      </c>
      <c r="E18" s="3"/>
      <c r="F18" s="12" t="s">
        <v>16</v>
      </c>
      <c r="G18" s="15">
        <v>57500</v>
      </c>
      <c r="H18" s="11"/>
      <c r="I18" s="15">
        <v>63200</v>
      </c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39"/>
      <c r="B19" s="40"/>
      <c r="C19" s="41"/>
      <c r="D19" s="40"/>
      <c r="E19" s="3"/>
      <c r="F19" s="27" t="s">
        <v>28</v>
      </c>
      <c r="G19" s="15">
        <v>4200</v>
      </c>
      <c r="H19" s="11"/>
      <c r="I19" s="15">
        <v>1400</v>
      </c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>
      <c r="E20" s="3"/>
      <c r="F20" s="36" t="s">
        <v>17</v>
      </c>
      <c r="G20" s="37">
        <v>25000</v>
      </c>
      <c r="H20" s="38"/>
      <c r="I20" s="37">
        <v>25000</v>
      </c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4">
      <c r="A21" s="12" t="s">
        <v>19</v>
      </c>
      <c r="B21" s="20">
        <f>SUM(B6:B18)</f>
        <v>130750</v>
      </c>
      <c r="C21" s="19"/>
      <c r="D21" s="21">
        <f>SUM(D6:D18)</f>
        <v>105300</v>
      </c>
      <c r="E21" s="3"/>
      <c r="F21" s="12"/>
      <c r="G21" s="15"/>
      <c r="H21" s="11"/>
      <c r="I21" s="15"/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4">
      <c r="A22" s="12"/>
      <c r="B22" s="20"/>
      <c r="C22" s="19"/>
      <c r="D22" s="21"/>
      <c r="E22" s="3"/>
      <c r="F22" s="12" t="s">
        <v>18</v>
      </c>
      <c r="G22" s="18">
        <f>SUM(G6:G21)</f>
        <v>112600</v>
      </c>
      <c r="H22" s="19"/>
      <c r="I22" s="18">
        <f>SUM(I6:I21)</f>
        <v>116910</v>
      </c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4">
      <c r="A23" s="31" t="s">
        <v>31</v>
      </c>
      <c r="B23" s="20"/>
      <c r="C23" s="19"/>
      <c r="D23" s="21"/>
      <c r="E23" s="3"/>
      <c r="F23" s="22" t="s">
        <v>20</v>
      </c>
      <c r="G23" s="23">
        <f>B21-G22</f>
        <v>18150</v>
      </c>
      <c r="H23" s="3"/>
      <c r="I23" s="24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6" customFormat="1" ht="14.4">
      <c r="A24" s="27" t="s">
        <v>32</v>
      </c>
      <c r="B24" s="32">
        <v>7000</v>
      </c>
      <c r="C24" s="19"/>
      <c r="D24" s="35" t="s">
        <v>37</v>
      </c>
      <c r="E24" s="3"/>
      <c r="F24" s="29"/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6" customFormat="1" ht="14.4">
      <c r="A25" s="33" t="s">
        <v>33</v>
      </c>
      <c r="B25" s="34">
        <v>5000</v>
      </c>
      <c r="C25" s="19"/>
      <c r="D25" s="35" t="s">
        <v>34</v>
      </c>
      <c r="E25" s="3"/>
      <c r="F25" s="29"/>
      <c r="G25" s="3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6" customFormat="1" ht="14.4">
      <c r="A26" s="2"/>
      <c r="B26" s="2"/>
      <c r="C26" s="2"/>
      <c r="D26" s="25"/>
      <c r="E26" s="2"/>
      <c r="F26" s="29"/>
      <c r="G26" s="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4">
      <c r="A27" s="2"/>
      <c r="B27" s="2"/>
      <c r="C27" s="2"/>
      <c r="D27" s="25"/>
      <c r="E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2"/>
      <c r="C28" s="2"/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6" ht="13.5" customHeight="1">
      <c r="A29" s="2"/>
      <c r="B29" s="2"/>
      <c r="C29" s="2"/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2"/>
      <c r="C30" s="2"/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2"/>
      <c r="C31" s="2"/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5"/>
      <c r="E989" s="2"/>
      <c r="F989" s="2"/>
      <c r="G989" s="2"/>
      <c r="H989" s="2"/>
      <c r="I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5"/>
      <c r="E990" s="2"/>
      <c r="F990" s="2"/>
      <c r="G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D991" s="26"/>
      <c r="E991" s="2"/>
      <c r="F991" s="2"/>
      <c r="G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D992" s="26"/>
      <c r="E992" s="2"/>
      <c r="F992" s="2"/>
      <c r="G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4:26" ht="13.5" customHeight="1">
      <c r="D993" s="26"/>
      <c r="E993" s="2"/>
      <c r="G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4:26" ht="13.5" customHeight="1">
      <c r="D994" s="26"/>
      <c r="E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4:26" ht="13.5" customHeight="1"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4:26" ht="13.5" customHeight="1"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2">
    <mergeCell ref="A2:J2"/>
    <mergeCell ref="A1:J1"/>
  </mergeCells>
  <printOptions horizontalCentered="1" gridLines="1"/>
  <pageMargins left="0.7" right="0.7" top="0.75" bottom="0.75" header="0" footer="0"/>
  <pageSetup scale="74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showGridLines="0" workbookViewId="0"/>
  </sheetViews>
  <sheetFormatPr defaultColWidth="14.44140625" defaultRowHeight="15" customHeight="1"/>
  <cols>
    <col min="1" max="26" width="8.77734375" customWidth="1"/>
  </cols>
  <sheetData>
    <row r="1" spans="1:26" ht="14.4">
      <c r="A1" s="1">
        <f>40000/12</f>
        <v>3333.3333333333335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4">
      <c r="A2" s="1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showGridLines="0" workbookViewId="0"/>
  </sheetViews>
  <sheetFormatPr defaultColWidth="14.44140625" defaultRowHeight="15" customHeight="1"/>
  <cols>
    <col min="1" max="26" width="8.77734375" customWidth="1"/>
  </cols>
  <sheetData>
    <row r="1" spans="1:26" ht="14.4">
      <c r="A1" s="1">
        <v>40000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4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</vt:lpstr>
      <vt:lpstr>2017A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fuentes</dc:creator>
  <cp:lastModifiedBy>joe fuentes</cp:lastModifiedBy>
  <cp:lastPrinted>2020-03-09T18:21:33Z</cp:lastPrinted>
  <dcterms:created xsi:type="dcterms:W3CDTF">2018-08-30T18:26:25Z</dcterms:created>
  <dcterms:modified xsi:type="dcterms:W3CDTF">2020-09-28T12:59:06Z</dcterms:modified>
</cp:coreProperties>
</file>