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ri\Documents\RCHS\"/>
    </mc:Choice>
  </mc:AlternateContent>
  <xr:revisionPtr revIDLastSave="0" documentId="13_ncr:1_{3DB6AFCB-64D6-4FD3-A370-9F5AB50D0476}" xr6:coauthVersionLast="47" xr6:coauthVersionMax="47" xr10:uidLastSave="{00000000-0000-0000-0000-000000000000}"/>
  <bookViews>
    <workbookView xWindow="-110" yWindow="-110" windowWidth="22780" windowHeight="14540" xr2:uid="{EEF0DABB-BF88-4254-A6D9-5CF2EC785C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E1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6" i="1"/>
  <c r="E15" i="1"/>
  <c r="E14" i="1"/>
  <c r="E13" i="1"/>
  <c r="E12" i="1"/>
  <c r="E11" i="1"/>
  <c r="E10" i="1"/>
  <c r="E9" i="1"/>
  <c r="E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6" i="1"/>
  <c r="D15" i="1"/>
  <c r="D14" i="1"/>
  <c r="D13" i="1"/>
  <c r="D12" i="1"/>
  <c r="D11" i="1"/>
  <c r="D10" i="1"/>
  <c r="D9" i="1"/>
  <c r="D17" i="1" s="1"/>
  <c r="D8" i="1"/>
  <c r="C46" i="1"/>
  <c r="C17" i="1"/>
  <c r="B46" i="1"/>
  <c r="B48" i="1" s="1"/>
  <c r="B17" i="1"/>
  <c r="E48" i="1" l="1"/>
  <c r="D46" i="1"/>
  <c r="D48" i="1" s="1"/>
  <c r="C48" i="1"/>
</calcChain>
</file>

<file path=xl/sharedStrings.xml><?xml version="1.0" encoding="utf-8"?>
<sst xmlns="http://schemas.openxmlformats.org/spreadsheetml/2006/main" count="53" uniqueCount="51">
  <si>
    <t>Robertson County Historical Society</t>
  </si>
  <si>
    <t>2022-2023</t>
  </si>
  <si>
    <t>Admission</t>
  </si>
  <si>
    <t>Appropriation - City of Springfield</t>
  </si>
  <si>
    <t>Contributions/Donations</t>
  </si>
  <si>
    <t>Fundraising/Special Events</t>
  </si>
  <si>
    <t>Grants</t>
  </si>
  <si>
    <t>Interest Income</t>
  </si>
  <si>
    <t>Membership Dues</t>
  </si>
  <si>
    <t>Miscellaneous</t>
  </si>
  <si>
    <t>Gift Shop Sales</t>
  </si>
  <si>
    <t>Revenues</t>
  </si>
  <si>
    <t>Expenses</t>
  </si>
  <si>
    <t>Advertising</t>
  </si>
  <si>
    <t>Archival Supplies</t>
  </si>
  <si>
    <t>Awards/Recognition</t>
  </si>
  <si>
    <t>Computer/Software</t>
  </si>
  <si>
    <t>Conservation</t>
  </si>
  <si>
    <t>Educational Programs</t>
  </si>
  <si>
    <t>Equipment Expense</t>
  </si>
  <si>
    <t>Exhibit Expense</t>
  </si>
  <si>
    <t>Gift Shop</t>
  </si>
  <si>
    <t>Grant Expense</t>
  </si>
  <si>
    <t>Insurance</t>
  </si>
  <si>
    <t>Legal &amp; Professional Fees</t>
  </si>
  <si>
    <t>Payroll</t>
  </si>
  <si>
    <t>Payroll Tax Expense</t>
  </si>
  <si>
    <t>Postage</t>
  </si>
  <si>
    <t>Printing</t>
  </si>
  <si>
    <t>Repairs &amp; Maintenance</t>
  </si>
  <si>
    <t>Security</t>
  </si>
  <si>
    <t>Subscriptions &amp; Dues</t>
  </si>
  <si>
    <t>Supplies, Office</t>
  </si>
  <si>
    <t>Supplies, Other</t>
  </si>
  <si>
    <t>Telephone/Internet</t>
  </si>
  <si>
    <t>Utilities</t>
  </si>
  <si>
    <t>Capital Outlay</t>
  </si>
  <si>
    <t>Total Expenses</t>
  </si>
  <si>
    <t>Total Revenues</t>
  </si>
  <si>
    <t>Net Income</t>
  </si>
  <si>
    <t>2021-2022</t>
  </si>
  <si>
    <t>$ Change</t>
  </si>
  <si>
    <t>% Change</t>
  </si>
  <si>
    <t>Small Town Startup</t>
  </si>
  <si>
    <t>Security lighting for front (and possibly side) entrance</t>
  </si>
  <si>
    <t>June 27, 2022</t>
  </si>
  <si>
    <t>Additional fundraisers being discussed</t>
  </si>
  <si>
    <t>Comments*</t>
  </si>
  <si>
    <t>2022-2023 Budget Proposal</t>
  </si>
  <si>
    <t>*Unless otherwise noted, changes from prior year's budget are based on current year's projected ending balances.</t>
  </si>
  <si>
    <t>Six tables and reusable table cloths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</si>
</sst>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5" fontId="0" fillId="0" borderId="0" xfId="0" applyNumberFormat="1"/>
    <xf numFmtId="5" fontId="0" fillId="0" borderId="1" xfId="0" applyNumberFormat="1" applyBorder="1"/>
    <xf numFmtId="9" fontId="0" fillId="0" borderId="1" xfId="1" applyFont="1" applyBorder="1"/>
    <xf numFmtId="5" fontId="0" fillId="0" borderId="2" xfId="0" applyNumberFormat="1" applyBorder="1"/>
    <xf numFmtId="9" fontId="0" fillId="0" borderId="2" xfId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5" fontId="2" fillId="0" borderId="0" xfId="0" applyNumberFormat="1" applyFont="1" applyAlignment="1">
      <alignment horizontal="centerContinuous"/>
    </xf>
    <xf numFmtId="9" fontId="2" fillId="0" borderId="0" xfId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6C27-D86A-4C5C-A827-F908EFF1C0D5}">
  <sheetPr>
    <pageSetUpPr fitToPage="1"/>
  </sheetPr>
  <dimension ref="A1:F66"/>
  <sheetViews>
    <sheetView tabSelected="1" workbookViewId="0">
      <selection activeCell="F42" sqref="F42"/>
    </sheetView>
  </sheetViews>
  <sheetFormatPr defaultRowHeight="14.5" x14ac:dyDescent="0.35"/>
  <cols>
    <col min="1" max="1" width="30.7265625" bestFit="1" customWidth="1"/>
    <col min="2" max="5" width="15.6328125" customWidth="1"/>
    <col min="6" max="6" width="48.6328125" customWidth="1"/>
  </cols>
  <sheetData>
    <row r="1" spans="1:6" x14ac:dyDescent="0.35">
      <c r="A1" s="11" t="s">
        <v>0</v>
      </c>
      <c r="B1" s="10"/>
      <c r="C1" s="10"/>
      <c r="D1" s="10"/>
      <c r="E1" s="10"/>
      <c r="F1" s="10"/>
    </row>
    <row r="2" spans="1:6" x14ac:dyDescent="0.35">
      <c r="A2" s="11" t="s">
        <v>48</v>
      </c>
      <c r="B2" s="10"/>
      <c r="C2" s="10"/>
      <c r="D2" s="10"/>
      <c r="E2" s="10"/>
      <c r="F2" s="10"/>
    </row>
    <row r="3" spans="1:6" x14ac:dyDescent="0.35">
      <c r="A3" s="14" t="s">
        <v>45</v>
      </c>
      <c r="B3" s="10"/>
      <c r="C3" s="10"/>
      <c r="D3" s="10"/>
      <c r="E3" s="10"/>
      <c r="F3" s="10"/>
    </row>
    <row r="6" spans="1:6" ht="15" thickBot="1" x14ac:dyDescent="0.4">
      <c r="A6" s="7"/>
      <c r="B6" s="8" t="s">
        <v>40</v>
      </c>
      <c r="C6" s="8" t="s">
        <v>1</v>
      </c>
      <c r="D6" s="8" t="s">
        <v>41</v>
      </c>
      <c r="E6" s="8" t="s">
        <v>42</v>
      </c>
      <c r="F6" s="8" t="s">
        <v>47</v>
      </c>
    </row>
    <row r="7" spans="1:6" x14ac:dyDescent="0.35">
      <c r="A7" t="s">
        <v>11</v>
      </c>
    </row>
    <row r="8" spans="1:6" x14ac:dyDescent="0.35">
      <c r="A8" s="9" t="s">
        <v>2</v>
      </c>
      <c r="B8" s="2">
        <v>470</v>
      </c>
      <c r="C8" s="2">
        <v>750</v>
      </c>
      <c r="D8" s="2">
        <f>C8-B8</f>
        <v>280</v>
      </c>
      <c r="E8" s="1">
        <f>D8/B8</f>
        <v>0.5957446808510638</v>
      </c>
    </row>
    <row r="9" spans="1:6" x14ac:dyDescent="0.35">
      <c r="A9" s="9" t="s">
        <v>3</v>
      </c>
      <c r="B9" s="2">
        <v>15000</v>
      </c>
      <c r="C9" s="2">
        <v>15000</v>
      </c>
      <c r="D9" s="2">
        <f t="shared" ref="D9:D16" si="0">C9-B9</f>
        <v>0</v>
      </c>
      <c r="E9" s="1">
        <f t="shared" ref="E9:E17" si="1">D9/B9</f>
        <v>0</v>
      </c>
    </row>
    <row r="10" spans="1:6" x14ac:dyDescent="0.35">
      <c r="A10" s="9" t="s">
        <v>4</v>
      </c>
      <c r="B10" s="2">
        <v>9680</v>
      </c>
      <c r="C10" s="2">
        <v>12000</v>
      </c>
      <c r="D10" s="2">
        <f t="shared" si="0"/>
        <v>2320</v>
      </c>
      <c r="E10" s="1">
        <f t="shared" si="1"/>
        <v>0.23966942148760331</v>
      </c>
    </row>
    <row r="11" spans="1:6" x14ac:dyDescent="0.35">
      <c r="A11" s="9" t="s">
        <v>5</v>
      </c>
      <c r="B11" s="2">
        <v>28680</v>
      </c>
      <c r="C11" s="2">
        <v>30555</v>
      </c>
      <c r="D11" s="2">
        <f t="shared" si="0"/>
        <v>1875</v>
      </c>
      <c r="E11" s="1">
        <f t="shared" si="1"/>
        <v>6.5376569037656901E-2</v>
      </c>
      <c r="F11" t="s">
        <v>46</v>
      </c>
    </row>
    <row r="12" spans="1:6" x14ac:dyDescent="0.35">
      <c r="A12" s="9" t="s">
        <v>6</v>
      </c>
      <c r="B12" s="2">
        <v>15000</v>
      </c>
      <c r="C12" s="2">
        <v>15000</v>
      </c>
      <c r="D12" s="2">
        <f t="shared" si="0"/>
        <v>0</v>
      </c>
      <c r="E12" s="1">
        <f t="shared" si="1"/>
        <v>0</v>
      </c>
    </row>
    <row r="13" spans="1:6" x14ac:dyDescent="0.35">
      <c r="A13" s="9" t="s">
        <v>7</v>
      </c>
      <c r="B13" s="2">
        <v>3410</v>
      </c>
      <c r="C13" s="2">
        <v>3500</v>
      </c>
      <c r="D13" s="2">
        <f t="shared" si="0"/>
        <v>90</v>
      </c>
      <c r="E13" s="1">
        <f t="shared" si="1"/>
        <v>2.6392961876832845E-2</v>
      </c>
    </row>
    <row r="14" spans="1:6" x14ac:dyDescent="0.35">
      <c r="A14" s="9" t="s">
        <v>8</v>
      </c>
      <c r="B14" s="2">
        <v>3750</v>
      </c>
      <c r="C14" s="2">
        <v>3750</v>
      </c>
      <c r="D14" s="2">
        <f t="shared" si="0"/>
        <v>0</v>
      </c>
      <c r="E14" s="1">
        <f t="shared" si="1"/>
        <v>0</v>
      </c>
    </row>
    <row r="15" spans="1:6" x14ac:dyDescent="0.35">
      <c r="A15" s="9" t="s">
        <v>9</v>
      </c>
      <c r="B15" s="2">
        <v>1200</v>
      </c>
      <c r="C15" s="2">
        <v>0</v>
      </c>
      <c r="D15" s="2">
        <f t="shared" si="0"/>
        <v>-1200</v>
      </c>
      <c r="E15" s="1">
        <f t="shared" si="1"/>
        <v>-1</v>
      </c>
    </row>
    <row r="16" spans="1:6" x14ac:dyDescent="0.35">
      <c r="A16" s="9" t="s">
        <v>10</v>
      </c>
      <c r="B16" s="3">
        <v>13875</v>
      </c>
      <c r="C16" s="3">
        <v>26000</v>
      </c>
      <c r="D16" s="3">
        <f t="shared" si="0"/>
        <v>12125</v>
      </c>
      <c r="E16" s="4">
        <f t="shared" si="1"/>
        <v>0.87387387387387383</v>
      </c>
    </row>
    <row r="17" spans="1:6" x14ac:dyDescent="0.35">
      <c r="A17" t="s">
        <v>38</v>
      </c>
      <c r="B17" s="2">
        <f>SUM(B8:B16)</f>
        <v>91065</v>
      </c>
      <c r="C17" s="2">
        <f>SUM(C8:C16)</f>
        <v>106555</v>
      </c>
      <c r="D17" s="2">
        <f>SUM(D8:D16)</f>
        <v>15490</v>
      </c>
      <c r="E17" s="1">
        <f t="shared" si="1"/>
        <v>0.17009828144731784</v>
      </c>
    </row>
    <row r="18" spans="1:6" x14ac:dyDescent="0.35">
      <c r="B18" s="2"/>
      <c r="C18" s="2"/>
      <c r="D18" s="2"/>
      <c r="E18" s="1"/>
    </row>
    <row r="19" spans="1:6" x14ac:dyDescent="0.35">
      <c r="A19" t="s">
        <v>12</v>
      </c>
      <c r="B19" s="2"/>
      <c r="C19" s="2"/>
      <c r="D19" s="2"/>
      <c r="E19" s="1"/>
    </row>
    <row r="20" spans="1:6" x14ac:dyDescent="0.35">
      <c r="A20" s="9" t="s">
        <v>13</v>
      </c>
      <c r="B20" s="2">
        <v>430</v>
      </c>
      <c r="C20" s="2">
        <v>5400</v>
      </c>
      <c r="D20" s="2">
        <f t="shared" ref="D20:D45" si="2">C20-B20</f>
        <v>4970</v>
      </c>
      <c r="E20" s="1">
        <f t="shared" ref="E20:E46" si="3">D20/B20</f>
        <v>11.55813953488372</v>
      </c>
      <c r="F20" t="s">
        <v>43</v>
      </c>
    </row>
    <row r="21" spans="1:6" x14ac:dyDescent="0.35">
      <c r="A21" s="9" t="s">
        <v>14</v>
      </c>
      <c r="B21" s="2">
        <v>720</v>
      </c>
      <c r="C21" s="2">
        <v>720</v>
      </c>
      <c r="D21" s="2">
        <f t="shared" si="2"/>
        <v>0</v>
      </c>
      <c r="E21" s="1">
        <f t="shared" si="3"/>
        <v>0</v>
      </c>
    </row>
    <row r="22" spans="1:6" x14ac:dyDescent="0.35">
      <c r="A22" s="9" t="s">
        <v>15</v>
      </c>
      <c r="B22" s="2">
        <v>220</v>
      </c>
      <c r="C22" s="2">
        <v>220</v>
      </c>
      <c r="D22" s="2">
        <f t="shared" si="2"/>
        <v>0</v>
      </c>
      <c r="E22" s="1">
        <f t="shared" si="3"/>
        <v>0</v>
      </c>
    </row>
    <row r="23" spans="1:6" x14ac:dyDescent="0.35">
      <c r="A23" s="9" t="s">
        <v>16</v>
      </c>
      <c r="B23" s="2">
        <v>300</v>
      </c>
      <c r="C23" s="2">
        <v>400</v>
      </c>
      <c r="D23" s="2">
        <f t="shared" si="2"/>
        <v>100</v>
      </c>
      <c r="E23" s="1">
        <f t="shared" si="3"/>
        <v>0.33333333333333331</v>
      </c>
    </row>
    <row r="24" spans="1:6" x14ac:dyDescent="0.35">
      <c r="A24" s="9" t="s">
        <v>17</v>
      </c>
      <c r="B24" s="2">
        <v>150</v>
      </c>
      <c r="C24" s="2">
        <v>0</v>
      </c>
      <c r="D24" s="2">
        <f t="shared" si="2"/>
        <v>-150</v>
      </c>
      <c r="E24" s="1">
        <f t="shared" si="3"/>
        <v>-1</v>
      </c>
    </row>
    <row r="25" spans="1:6" x14ac:dyDescent="0.35">
      <c r="A25" s="9" t="s">
        <v>18</v>
      </c>
      <c r="B25" s="2">
        <v>1260</v>
      </c>
      <c r="C25" s="2">
        <v>1260</v>
      </c>
      <c r="D25" s="2">
        <f t="shared" si="2"/>
        <v>0</v>
      </c>
      <c r="E25" s="1">
        <f t="shared" si="3"/>
        <v>0</v>
      </c>
    </row>
    <row r="26" spans="1:6" x14ac:dyDescent="0.35">
      <c r="A26" s="9" t="s">
        <v>19</v>
      </c>
      <c r="B26" s="2">
        <v>175</v>
      </c>
      <c r="C26" s="2">
        <v>250</v>
      </c>
      <c r="D26" s="2">
        <f t="shared" si="2"/>
        <v>75</v>
      </c>
      <c r="E26" s="1">
        <f t="shared" si="3"/>
        <v>0.42857142857142855</v>
      </c>
    </row>
    <row r="27" spans="1:6" x14ac:dyDescent="0.35">
      <c r="A27" s="9" t="s">
        <v>20</v>
      </c>
      <c r="B27" s="2">
        <v>3370</v>
      </c>
      <c r="C27" s="2">
        <v>2500</v>
      </c>
      <c r="D27" s="2">
        <f t="shared" si="2"/>
        <v>-870</v>
      </c>
      <c r="E27" s="1">
        <f t="shared" si="3"/>
        <v>-0.25816023738872401</v>
      </c>
    </row>
    <row r="28" spans="1:6" x14ac:dyDescent="0.35">
      <c r="A28" s="9" t="s">
        <v>5</v>
      </c>
      <c r="B28" s="2">
        <v>5620</v>
      </c>
      <c r="C28" s="2">
        <v>8500</v>
      </c>
      <c r="D28" s="2">
        <f t="shared" si="2"/>
        <v>2880</v>
      </c>
      <c r="E28" s="1">
        <f t="shared" si="3"/>
        <v>0.51245551601423489</v>
      </c>
    </row>
    <row r="29" spans="1:6" x14ac:dyDescent="0.35">
      <c r="A29" s="9" t="s">
        <v>21</v>
      </c>
      <c r="B29" s="2">
        <v>10500</v>
      </c>
      <c r="C29" s="2">
        <v>16500</v>
      </c>
      <c r="D29" s="2">
        <f t="shared" si="2"/>
        <v>6000</v>
      </c>
      <c r="E29" s="1">
        <f t="shared" si="3"/>
        <v>0.5714285714285714</v>
      </c>
    </row>
    <row r="30" spans="1:6" x14ac:dyDescent="0.35">
      <c r="A30" s="9" t="s">
        <v>22</v>
      </c>
      <c r="B30" s="2">
        <v>15000</v>
      </c>
      <c r="C30" s="2">
        <v>15000</v>
      </c>
      <c r="D30" s="2">
        <f t="shared" si="2"/>
        <v>0</v>
      </c>
      <c r="E30" s="1">
        <f t="shared" si="3"/>
        <v>0</v>
      </c>
    </row>
    <row r="31" spans="1:6" x14ac:dyDescent="0.35">
      <c r="A31" s="9" t="s">
        <v>23</v>
      </c>
      <c r="B31" s="2">
        <v>10145</v>
      </c>
      <c r="C31" s="2">
        <v>8000</v>
      </c>
      <c r="D31" s="2">
        <f t="shared" si="2"/>
        <v>-2145</v>
      </c>
      <c r="E31" s="1">
        <f t="shared" si="3"/>
        <v>-0.2114342040413997</v>
      </c>
    </row>
    <row r="32" spans="1:6" x14ac:dyDescent="0.35">
      <c r="A32" s="9" t="s">
        <v>24</v>
      </c>
      <c r="B32" s="2">
        <v>451</v>
      </c>
      <c r="C32" s="2">
        <v>900</v>
      </c>
      <c r="D32" s="2">
        <f t="shared" si="2"/>
        <v>449</v>
      </c>
      <c r="E32" s="1">
        <f t="shared" si="3"/>
        <v>0.99556541019955658</v>
      </c>
    </row>
    <row r="33" spans="1:6" x14ac:dyDescent="0.35">
      <c r="A33" s="9" t="s">
        <v>9</v>
      </c>
      <c r="B33" s="2">
        <v>320</v>
      </c>
      <c r="C33" s="2">
        <v>0</v>
      </c>
      <c r="D33" s="2">
        <f t="shared" si="2"/>
        <v>-320</v>
      </c>
      <c r="E33" s="1">
        <f t="shared" si="3"/>
        <v>-1</v>
      </c>
    </row>
    <row r="34" spans="1:6" x14ac:dyDescent="0.35">
      <c r="A34" s="9" t="s">
        <v>25</v>
      </c>
      <c r="B34" s="2">
        <v>22800</v>
      </c>
      <c r="C34" s="2">
        <v>22500</v>
      </c>
      <c r="D34" s="2">
        <f t="shared" si="2"/>
        <v>-300</v>
      </c>
      <c r="E34" s="1">
        <f t="shared" si="3"/>
        <v>-1.3157894736842105E-2</v>
      </c>
    </row>
    <row r="35" spans="1:6" x14ac:dyDescent="0.35">
      <c r="A35" s="9" t="s">
        <v>26</v>
      </c>
      <c r="B35" s="2">
        <v>2055</v>
      </c>
      <c r="C35" s="2">
        <v>1725</v>
      </c>
      <c r="D35" s="2">
        <f t="shared" si="2"/>
        <v>-330</v>
      </c>
      <c r="E35" s="1">
        <f t="shared" si="3"/>
        <v>-0.16058394160583941</v>
      </c>
    </row>
    <row r="36" spans="1:6" x14ac:dyDescent="0.35">
      <c r="A36" s="9" t="s">
        <v>27</v>
      </c>
      <c r="B36" s="2">
        <v>290</v>
      </c>
      <c r="C36" s="2">
        <v>300</v>
      </c>
      <c r="D36" s="2">
        <f t="shared" si="2"/>
        <v>10</v>
      </c>
      <c r="E36" s="1">
        <f t="shared" si="3"/>
        <v>3.4482758620689655E-2</v>
      </c>
    </row>
    <row r="37" spans="1:6" x14ac:dyDescent="0.35">
      <c r="A37" s="9" t="s">
        <v>28</v>
      </c>
      <c r="B37" s="2">
        <v>280</v>
      </c>
      <c r="C37" s="2">
        <v>300</v>
      </c>
      <c r="D37" s="2">
        <f t="shared" si="2"/>
        <v>20</v>
      </c>
      <c r="E37" s="1">
        <f t="shared" si="3"/>
        <v>7.1428571428571425E-2</v>
      </c>
    </row>
    <row r="38" spans="1:6" x14ac:dyDescent="0.35">
      <c r="A38" s="9" t="s">
        <v>29</v>
      </c>
      <c r="B38" s="2">
        <v>2524</v>
      </c>
      <c r="C38" s="2">
        <v>2600</v>
      </c>
      <c r="D38" s="2">
        <f t="shared" si="2"/>
        <v>76</v>
      </c>
      <c r="E38" s="1">
        <f t="shared" si="3"/>
        <v>3.0110935023771792E-2</v>
      </c>
    </row>
    <row r="39" spans="1:6" x14ac:dyDescent="0.35">
      <c r="A39" s="9" t="s">
        <v>30</v>
      </c>
      <c r="B39" s="2">
        <v>410</v>
      </c>
      <c r="C39" s="2">
        <v>500</v>
      </c>
      <c r="D39" s="2">
        <f t="shared" si="2"/>
        <v>90</v>
      </c>
      <c r="E39" s="1">
        <f t="shared" si="3"/>
        <v>0.21951219512195122</v>
      </c>
    </row>
    <row r="40" spans="1:6" x14ac:dyDescent="0.35">
      <c r="A40" s="9" t="s">
        <v>31</v>
      </c>
      <c r="B40" s="2">
        <v>215</v>
      </c>
      <c r="C40" s="2">
        <v>200</v>
      </c>
      <c r="D40" s="2">
        <f t="shared" si="2"/>
        <v>-15</v>
      </c>
      <c r="E40" s="1">
        <f t="shared" si="3"/>
        <v>-6.9767441860465115E-2</v>
      </c>
    </row>
    <row r="41" spans="1:6" x14ac:dyDescent="0.35">
      <c r="A41" s="9" t="s">
        <v>32</v>
      </c>
      <c r="B41" s="2">
        <v>1880</v>
      </c>
      <c r="C41" s="2">
        <v>1880</v>
      </c>
      <c r="D41" s="2">
        <f t="shared" si="2"/>
        <v>0</v>
      </c>
      <c r="E41" s="1">
        <f t="shared" si="3"/>
        <v>0</v>
      </c>
    </row>
    <row r="42" spans="1:6" x14ac:dyDescent="0.35">
      <c r="A42" s="9" t="s">
        <v>33</v>
      </c>
      <c r="B42" s="2">
        <v>1200</v>
      </c>
      <c r="C42" s="2">
        <v>2100</v>
      </c>
      <c r="D42" s="2">
        <f t="shared" si="2"/>
        <v>900</v>
      </c>
      <c r="E42" s="1">
        <f t="shared" si="3"/>
        <v>0.75</v>
      </c>
      <c r="F42" t="s">
        <v>50</v>
      </c>
    </row>
    <row r="43" spans="1:6" x14ac:dyDescent="0.35">
      <c r="A43" s="9" t="s">
        <v>34</v>
      </c>
      <c r="B43" s="2">
        <v>2190</v>
      </c>
      <c r="C43" s="2">
        <v>1800</v>
      </c>
      <c r="D43" s="2">
        <f t="shared" si="2"/>
        <v>-390</v>
      </c>
      <c r="E43" s="1">
        <f t="shared" si="3"/>
        <v>-0.17808219178082191</v>
      </c>
    </row>
    <row r="44" spans="1:6" x14ac:dyDescent="0.35">
      <c r="A44" s="9" t="s">
        <v>35</v>
      </c>
      <c r="B44" s="2">
        <v>8560</v>
      </c>
      <c r="C44" s="2">
        <v>10000</v>
      </c>
      <c r="D44" s="2">
        <f t="shared" si="2"/>
        <v>1440</v>
      </c>
      <c r="E44" s="1">
        <f t="shared" si="3"/>
        <v>0.16822429906542055</v>
      </c>
    </row>
    <row r="45" spans="1:6" x14ac:dyDescent="0.35">
      <c r="A45" s="9" t="s">
        <v>36</v>
      </c>
      <c r="B45" s="3">
        <v>9.9999999999999994E-12</v>
      </c>
      <c r="C45" s="3">
        <v>3000</v>
      </c>
      <c r="D45" s="3">
        <f t="shared" si="2"/>
        <v>2999.99999999999</v>
      </c>
      <c r="E45" s="4"/>
      <c r="F45" t="s">
        <v>44</v>
      </c>
    </row>
    <row r="46" spans="1:6" x14ac:dyDescent="0.35">
      <c r="A46" t="s">
        <v>37</v>
      </c>
      <c r="B46" s="2">
        <f>SUM(B20:B45)</f>
        <v>91065.000000000015</v>
      </c>
      <c r="C46" s="2">
        <f>SUM(C20:C45)</f>
        <v>106555</v>
      </c>
      <c r="D46" s="2">
        <f>SUM(D20:D45)</f>
        <v>15489.999999999989</v>
      </c>
      <c r="E46" s="1">
        <f t="shared" si="3"/>
        <v>0.1700982814473177</v>
      </c>
    </row>
    <row r="47" spans="1:6" x14ac:dyDescent="0.35">
      <c r="B47" s="2"/>
      <c r="C47" s="2"/>
      <c r="D47" s="2"/>
      <c r="E47" s="1"/>
    </row>
    <row r="48" spans="1:6" ht="15" thickBot="1" x14ac:dyDescent="0.4">
      <c r="A48" t="s">
        <v>39</v>
      </c>
      <c r="B48" s="5">
        <f>B17-B46</f>
        <v>0</v>
      </c>
      <c r="C48" s="5">
        <f>C17-C46</f>
        <v>0</v>
      </c>
      <c r="D48" s="5">
        <f>D17-D46</f>
        <v>0</v>
      </c>
      <c r="E48" s="6">
        <f>E17-E46</f>
        <v>0</v>
      </c>
    </row>
    <row r="49" spans="1:6" ht="15" thickTop="1" x14ac:dyDescent="0.35">
      <c r="B49" s="2"/>
      <c r="C49" s="2"/>
      <c r="D49" s="2"/>
      <c r="E49" s="1"/>
    </row>
    <row r="50" spans="1:6" x14ac:dyDescent="0.35">
      <c r="A50" s="15" t="s">
        <v>49</v>
      </c>
      <c r="B50" s="12"/>
      <c r="C50" s="12"/>
      <c r="D50" s="12"/>
      <c r="E50" s="13"/>
      <c r="F50" s="11"/>
    </row>
    <row r="51" spans="1:6" x14ac:dyDescent="0.35">
      <c r="B51" s="2"/>
      <c r="C51" s="2"/>
      <c r="D51" s="2"/>
      <c r="E51" s="1"/>
    </row>
    <row r="52" spans="1:6" x14ac:dyDescent="0.35">
      <c r="B52" s="2"/>
      <c r="C52" s="2"/>
      <c r="D52" s="2"/>
      <c r="E52" s="1"/>
    </row>
    <row r="53" spans="1:6" x14ac:dyDescent="0.35">
      <c r="B53" s="2"/>
      <c r="C53" s="2"/>
      <c r="D53" s="2"/>
      <c r="E53" s="1"/>
    </row>
    <row r="54" spans="1:6" x14ac:dyDescent="0.35">
      <c r="B54" s="2"/>
      <c r="C54" s="2"/>
      <c r="D54" s="2"/>
      <c r="E54" s="1"/>
    </row>
    <row r="55" spans="1:6" x14ac:dyDescent="0.35">
      <c r="B55" s="2"/>
      <c r="C55" s="2"/>
      <c r="D55" s="2"/>
      <c r="E55" s="1"/>
    </row>
    <row r="56" spans="1:6" x14ac:dyDescent="0.35">
      <c r="B56" s="2"/>
      <c r="C56" s="2"/>
      <c r="D56" s="2"/>
      <c r="E56" s="1"/>
    </row>
    <row r="57" spans="1:6" x14ac:dyDescent="0.35">
      <c r="B57" s="2"/>
      <c r="C57" s="2"/>
      <c r="D57" s="2"/>
      <c r="E57" s="1"/>
    </row>
    <row r="58" spans="1:6" x14ac:dyDescent="0.35">
      <c r="B58" s="2"/>
      <c r="C58" s="2"/>
      <c r="D58" s="2"/>
      <c r="E58" s="1"/>
    </row>
    <row r="59" spans="1:6" x14ac:dyDescent="0.35">
      <c r="E59" s="1"/>
    </row>
    <row r="60" spans="1:6" x14ac:dyDescent="0.35">
      <c r="E60" s="1"/>
    </row>
    <row r="61" spans="1:6" x14ac:dyDescent="0.35">
      <c r="E61" s="1"/>
    </row>
    <row r="62" spans="1:6" x14ac:dyDescent="0.35">
      <c r="E62" s="1"/>
    </row>
    <row r="63" spans="1:6" x14ac:dyDescent="0.35">
      <c r="E63" s="1"/>
    </row>
    <row r="64" spans="1:6" x14ac:dyDescent="0.35">
      <c r="E64" s="1"/>
    </row>
    <row r="65" spans="5:5" x14ac:dyDescent="0.35">
      <c r="E65" s="1"/>
    </row>
    <row r="66" spans="5:5" x14ac:dyDescent="0.35">
      <c r="E66" s="1"/>
    </row>
  </sheetData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</dc:creator>
  <cp:lastModifiedBy>dorri</cp:lastModifiedBy>
  <cp:lastPrinted>2022-06-25T18:37:22Z</cp:lastPrinted>
  <dcterms:created xsi:type="dcterms:W3CDTF">2022-06-25T18:00:57Z</dcterms:created>
  <dcterms:modified xsi:type="dcterms:W3CDTF">2022-06-25T18:42:24Z</dcterms:modified>
</cp:coreProperties>
</file>