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House Budget" sheetId="1" r:id="rId4"/>
    <sheet state="visible" name="Budget vs. Actual" sheetId="2" r:id="rId5"/>
    <sheet state="visible" name="Revenue" sheetId="3" r:id="rId6"/>
  </sheets>
  <definedNames/>
  <calcPr/>
  <extLst>
    <ext uri="GoogleSheetsCustomDataVersion1">
      <go:sheetsCustomData xmlns:go="http://customooxmlschemas.google.com/" r:id="rId7" roundtripDataSignature="AMtx7miN6uvOrytDsw65n1v5y/XxfZXR4A=="/>
    </ext>
  </extLst>
</workbook>
</file>

<file path=xl/sharedStrings.xml><?xml version="1.0" encoding="utf-8"?>
<sst xmlns="http://schemas.openxmlformats.org/spreadsheetml/2006/main" count="126" uniqueCount="48">
  <si>
    <t>Women of Worth</t>
  </si>
  <si>
    <t>2023 Fiscal Year Budget</t>
  </si>
  <si>
    <t>Two House Budget</t>
  </si>
  <si>
    <t>Revenue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</si>
  <si>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</si>
  <si>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</si>
  <si>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</si>
  <si>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</si>
  <si>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</si>
  <si>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</si>
  <si>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</si>
  <si>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</si>
  <si>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</si>
  <si>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</si>
  <si>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</si>
  <si>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</si>
  <si>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</t>
  </si>
  <si>
    <t>Donations</t>
  </si>
  <si>
    <t>Grant</t>
  </si>
  <si>
    <t>Program Fees</t>
  </si>
  <si>
    <t xml:space="preserve">  Total Revenue</t>
  </si>
  <si>
    <t>Expense</t>
  </si>
  <si>
    <t>Salaries &amp; Wages</t>
  </si>
  <si>
    <t>Payroll Taxes</t>
  </si>
  <si>
    <t>Group Contracting</t>
  </si>
  <si>
    <t>Rent</t>
  </si>
  <si>
    <t>Utilities</t>
  </si>
  <si>
    <t>Office Supplies(Inc UDS)</t>
  </si>
  <si>
    <t>Client Specific Needs</t>
  </si>
  <si>
    <t>Meals</t>
  </si>
  <si>
    <t>House Supplies</t>
  </si>
  <si>
    <t>Travel/Mileage</t>
  </si>
  <si>
    <t>Insurance</t>
  </si>
  <si>
    <t>Bank Charges</t>
  </si>
  <si>
    <t>Miscellaneous</t>
  </si>
  <si>
    <t xml:space="preserve">  Total Expense</t>
  </si>
  <si>
    <t>Margin</t>
  </si>
  <si>
    <t>Potential Salary Available for Kristy</t>
  </si>
  <si>
    <t>Budget</t>
  </si>
  <si>
    <t>Actual</t>
  </si>
  <si>
    <t>Variance</t>
  </si>
  <si>
    <t>Capacity</t>
  </si>
  <si>
    <t>Weekly Charge</t>
  </si>
  <si>
    <t>Full Rate</t>
  </si>
  <si>
    <t>Discount Rate</t>
  </si>
  <si>
    <t>Monthly Revenue</t>
  </si>
  <si>
    <t>Occupancy</t>
  </si>
  <si>
    <t>2 Houses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</si>
</sst>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_(* #,##0_);_(* \(#,##0\);_(* &quot;-&quot;??_);_(@_)"/>
    <numFmt numFmtId="165" formatCode="_(&quot;$&quot;* #,##0.00_);_(&quot;$&quot;* \(#,##0.00\);_(&quot;$&quot;* &quot;-&quot;??_);_(@_)"/>
    <numFmt numFmtId="166" formatCode="_(* #,##0.0_);_(* \(#,##0.0\);_(* &quot;-&quot;??_);_(@_)"/>
    <numFmt numFmtId="167" formatCode="_(* #,##0.0_);_(* \(#,##0.0\);_(* &quot;-&quot;?_);_(@_)"/>
    <numFmt numFmtId="168" formatCode="0.0%"/>
  </numFmts>
  <fonts count="5">
    <font>
      <sz val="10.0"/>
      <color rgb="FF000000"/>
      <name val="Times New Roman"/>
      <scheme val="minor"/>
    </font>
    <font>
      <b/>
      <sz val="11.0"/>
      <color rgb="FF000000"/>
      <name val="Calibri"/>
    </font>
    <font>
      <sz val="11.0"/>
      <color rgb="FF000000"/>
      <name val="Calibri"/>
    </font>
    <font>
      <sz val="11.0"/>
      <color theme="1"/>
      <name val="Calibri"/>
    </font>
    <font>
      <b/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EAD1DC"/>
        <bgColor rgb="FFEAD1DC"/>
      </patternFill>
    </fill>
  </fills>
  <borders count="8">
    <border/>
    <border>
      <top style="thin">
        <color rgb="FF000000"/>
      </top>
      <bottom style="thin">
        <color rgb="FF000000"/>
      </bottom>
    </border>
    <border>
      <top style="thin">
        <color rgb="FFC0C0C0"/>
      </top>
      <bottom style="thin">
        <color rgb="FFC0C0C0"/>
      </bottom>
    </border>
    <border>
      <top style="thin">
        <color rgb="FF000000"/>
      </top>
      <bottom style="medium">
        <color rgb="FF000000"/>
      </bottom>
    </border>
    <border>
      <right style="thick">
        <color rgb="FF000000"/>
      </right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right style="thick">
        <color rgb="FF000000"/>
      </right>
      <top style="thin">
        <color rgb="FFC0C0C0"/>
      </top>
      <bottom style="thin">
        <color rgb="FFC0C0C0"/>
      </bottom>
    </border>
    <border>
      <right style="thick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horizontal="left" readingOrder="0" shrinkToFit="0" vertical="top" wrapText="0"/>
    </xf>
    <xf borderId="0" fillId="0" fontId="1" numFmtId="0" xfId="0" applyAlignment="1" applyFont="1">
      <alignment horizontal="left" vertical="bottom"/>
    </xf>
    <xf borderId="0" fillId="0" fontId="2" numFmtId="0" xfId="0" applyAlignment="1" applyFont="1">
      <alignment horizontal="left" vertical="bottom"/>
    </xf>
    <xf borderId="0" fillId="0" fontId="2" numFmtId="164" xfId="0" applyAlignment="1" applyFont="1" applyNumberFormat="1">
      <alignment horizontal="left" vertical="bottom"/>
    </xf>
    <xf borderId="0" fillId="0" fontId="1" numFmtId="164" xfId="0" applyAlignment="1" applyFont="1" applyNumberFormat="1">
      <alignment horizontal="left" vertical="bottom"/>
    </xf>
    <xf quotePrefix="1" borderId="0" fillId="0" fontId="1" numFmtId="0" xfId="0" applyAlignment="1" applyFont="1">
      <alignment horizontal="left" readingOrder="0" vertical="bottom"/>
    </xf>
    <xf borderId="1" fillId="0" fontId="2" numFmtId="0" xfId="0" applyAlignment="1" applyBorder="1" applyFont="1">
      <alignment horizontal="center" vertical="bottom"/>
    </xf>
    <xf borderId="1" fillId="0" fontId="2" numFmtId="164" xfId="0" applyAlignment="1" applyBorder="1" applyFont="1" applyNumberFormat="1">
      <alignment horizontal="center" vertical="bottom"/>
    </xf>
    <xf borderId="1" fillId="0" fontId="1" numFmtId="164" xfId="0" applyAlignment="1" applyBorder="1" applyFont="1" applyNumberFormat="1">
      <alignment horizontal="center" vertical="bottom"/>
    </xf>
    <xf borderId="0" fillId="0" fontId="2" numFmtId="0" xfId="0" applyAlignment="1" applyFont="1">
      <alignment horizontal="center" vertical="bottom"/>
    </xf>
    <xf borderId="0" fillId="0" fontId="3" numFmtId="0" xfId="0" applyAlignment="1" applyFont="1">
      <alignment horizontal="left" readingOrder="0" vertical="bottom"/>
    </xf>
    <xf borderId="0" fillId="0" fontId="3" numFmtId="164" xfId="0" applyAlignment="1" applyFont="1" applyNumberFormat="1">
      <alignment horizontal="left" vertical="bottom"/>
    </xf>
    <xf borderId="0" fillId="0" fontId="4" numFmtId="164" xfId="0" applyAlignment="1" applyFont="1" applyNumberFormat="1">
      <alignment horizontal="left" vertical="bottom"/>
    </xf>
    <xf borderId="0" fillId="0" fontId="3" numFmtId="0" xfId="0" applyAlignment="1" applyFont="1">
      <alignment horizontal="left" vertical="bottom"/>
    </xf>
    <xf borderId="2" fillId="0" fontId="4" numFmtId="0" xfId="0" applyAlignment="1" applyBorder="1" applyFont="1">
      <alignment horizontal="left" vertical="bottom"/>
    </xf>
    <xf borderId="2" fillId="0" fontId="4" numFmtId="164" xfId="0" applyAlignment="1" applyBorder="1" applyFont="1" applyNumberFormat="1">
      <alignment horizontal="left" vertical="bottom"/>
    </xf>
    <xf borderId="0" fillId="0" fontId="4" numFmtId="0" xfId="0" applyAlignment="1" applyFont="1">
      <alignment horizontal="left" vertical="bottom"/>
    </xf>
    <xf borderId="3" fillId="0" fontId="4" numFmtId="164" xfId="0" applyAlignment="1" applyBorder="1" applyFont="1" applyNumberFormat="1">
      <alignment horizontal="left" vertical="bottom"/>
    </xf>
    <xf borderId="0" fillId="0" fontId="1" numFmtId="0" xfId="0" applyAlignment="1" applyFont="1">
      <alignment horizontal="left" readingOrder="0" vertical="bottom"/>
    </xf>
    <xf borderId="0" fillId="2" fontId="2" numFmtId="164" xfId="0" applyAlignment="1" applyFill="1" applyFont="1" applyNumberFormat="1">
      <alignment horizontal="left" readingOrder="0" vertical="bottom"/>
    </xf>
    <xf borderId="4" fillId="0" fontId="2" numFmtId="164" xfId="0" applyAlignment="1" applyBorder="1" applyFont="1" applyNumberFormat="1">
      <alignment horizontal="left" readingOrder="0" vertical="bottom"/>
    </xf>
    <xf borderId="1" fillId="2" fontId="2" numFmtId="164" xfId="0" applyAlignment="1" applyBorder="1" applyFont="1" applyNumberFormat="1">
      <alignment horizontal="center" vertical="bottom"/>
    </xf>
    <xf borderId="5" fillId="0" fontId="2" numFmtId="164" xfId="0" applyAlignment="1" applyBorder="1" applyFont="1" applyNumberFormat="1">
      <alignment horizontal="center" vertical="bottom"/>
    </xf>
    <xf borderId="0" fillId="2" fontId="3" numFmtId="164" xfId="0" applyAlignment="1" applyFont="1" applyNumberFormat="1">
      <alignment horizontal="left" vertical="bottom"/>
    </xf>
    <xf borderId="4" fillId="0" fontId="3" numFmtId="164" xfId="0" applyAlignment="1" applyBorder="1" applyFont="1" applyNumberFormat="1">
      <alignment horizontal="left" readingOrder="0" vertical="bottom"/>
    </xf>
    <xf borderId="2" fillId="2" fontId="4" numFmtId="164" xfId="0" applyAlignment="1" applyBorder="1" applyFont="1" applyNumberFormat="1">
      <alignment horizontal="left" vertical="bottom"/>
    </xf>
    <xf borderId="6" fillId="0" fontId="4" numFmtId="164" xfId="0" applyAlignment="1" applyBorder="1" applyFont="1" applyNumberFormat="1">
      <alignment horizontal="left" vertical="bottom"/>
    </xf>
    <xf borderId="0" fillId="0" fontId="4" numFmtId="0" xfId="0" applyAlignment="1" applyFont="1">
      <alignment horizontal="left" readingOrder="0" vertical="bottom"/>
    </xf>
    <xf borderId="0" fillId="2" fontId="4" numFmtId="164" xfId="0" applyAlignment="1" applyFont="1" applyNumberFormat="1">
      <alignment horizontal="left" vertical="bottom"/>
    </xf>
    <xf borderId="4" fillId="0" fontId="4" numFmtId="164" xfId="0" applyAlignment="1" applyBorder="1" applyFont="1" applyNumberFormat="1">
      <alignment horizontal="left" vertical="bottom"/>
    </xf>
    <xf borderId="4" fillId="0" fontId="3" numFmtId="164" xfId="0" applyAlignment="1" applyBorder="1" applyFont="1" applyNumberFormat="1">
      <alignment horizontal="left" vertical="bottom"/>
    </xf>
    <xf borderId="3" fillId="2" fontId="4" numFmtId="164" xfId="0" applyAlignment="1" applyBorder="1" applyFont="1" applyNumberFormat="1">
      <alignment horizontal="left" vertical="bottom"/>
    </xf>
    <xf borderId="7" fillId="0" fontId="4" numFmtId="164" xfId="0" applyAlignment="1" applyBorder="1" applyFont="1" applyNumberFormat="1">
      <alignment horizontal="left" vertical="bottom"/>
    </xf>
    <xf borderId="0" fillId="0" fontId="2" numFmtId="0" xfId="0" applyAlignment="1" applyFont="1">
      <alignment horizontal="left" vertical="top"/>
    </xf>
    <xf borderId="0" fillId="0" fontId="2" numFmtId="0" xfId="0" applyAlignment="1" applyFont="1">
      <alignment horizontal="left" shrinkToFit="0" vertical="top" wrapText="1"/>
    </xf>
    <xf borderId="0" fillId="0" fontId="2" numFmtId="0" xfId="0" applyAlignment="1" applyFont="1">
      <alignment horizontal="center" shrinkToFit="0" vertical="top" wrapText="1"/>
    </xf>
    <xf borderId="0" fillId="0" fontId="2" numFmtId="164" xfId="0" applyAlignment="1" applyFont="1" applyNumberFormat="1">
      <alignment horizontal="left" vertical="top"/>
    </xf>
    <xf borderId="0" fillId="0" fontId="2" numFmtId="165" xfId="0" applyAlignment="1" applyFont="1" applyNumberFormat="1">
      <alignment horizontal="left" vertical="top"/>
    </xf>
    <xf borderId="0" fillId="0" fontId="2" numFmtId="166" xfId="0" applyAlignment="1" applyFont="1" applyNumberFormat="1">
      <alignment horizontal="left" vertical="top"/>
    </xf>
    <xf borderId="0" fillId="0" fontId="2" numFmtId="167" xfId="0" applyAlignment="1" applyFont="1" applyNumberFormat="1">
      <alignment horizontal="left" vertical="top"/>
    </xf>
    <xf borderId="0" fillId="0" fontId="2" numFmtId="168" xfId="0" applyAlignment="1" applyFont="1" applyNumberFormat="1">
      <alignment horizontal="righ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2.0" ySplit="8.0" topLeftCell="C9" activePane="bottomRight" state="frozen"/>
      <selection activeCell="C1" sqref="C1" pane="topRight"/>
      <selection activeCell="A9" sqref="A9" pane="bottomLeft"/>
      <selection activeCell="C9" sqref="C9" pane="bottomRight"/>
    </sheetView>
  </sheetViews>
  <sheetFormatPr customHeight="1" defaultColWidth="14.43" defaultRowHeight="15.0"/>
  <cols>
    <col customWidth="1" min="1" max="1" width="2.71"/>
    <col customWidth="1" min="2" max="2" width="29.43"/>
    <col customWidth="1" min="3" max="15" width="12.71"/>
    <col customWidth="1" min="16" max="26" width="9.29"/>
  </cols>
  <sheetData>
    <row r="1" ht="14.25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5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1" t="s">
        <v>2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4.2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4.25" customHeight="1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0" customHeight="1">
      <c r="A8" s="1" t="s">
        <v>3</v>
      </c>
      <c r="B8" s="6"/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7" t="s">
        <v>11</v>
      </c>
      <c r="K8" s="7" t="s">
        <v>12</v>
      </c>
      <c r="L8" s="7" t="s">
        <v>13</v>
      </c>
      <c r="M8" s="7" t="s">
        <v>14</v>
      </c>
      <c r="N8" s="7" t="s">
        <v>15</v>
      </c>
      <c r="O8" s="8" t="s">
        <v>16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3.5" customHeight="1">
      <c r="A9" s="1"/>
      <c r="B9" s="10" t="s">
        <v>17</v>
      </c>
      <c r="C9" s="11">
        <f t="shared" ref="C9:N9" si="1">50000/12</f>
        <v>4166.666667</v>
      </c>
      <c r="D9" s="11">
        <f t="shared" si="1"/>
        <v>4166.666667</v>
      </c>
      <c r="E9" s="11">
        <f t="shared" si="1"/>
        <v>4166.666667</v>
      </c>
      <c r="F9" s="11">
        <f t="shared" si="1"/>
        <v>4166.666667</v>
      </c>
      <c r="G9" s="11">
        <f t="shared" si="1"/>
        <v>4166.666667</v>
      </c>
      <c r="H9" s="11">
        <f t="shared" si="1"/>
        <v>4166.666667</v>
      </c>
      <c r="I9" s="11">
        <f t="shared" si="1"/>
        <v>4166.666667</v>
      </c>
      <c r="J9" s="11">
        <f t="shared" si="1"/>
        <v>4166.666667</v>
      </c>
      <c r="K9" s="11">
        <f t="shared" si="1"/>
        <v>4166.666667</v>
      </c>
      <c r="L9" s="11">
        <f t="shared" si="1"/>
        <v>4166.666667</v>
      </c>
      <c r="M9" s="11">
        <f t="shared" si="1"/>
        <v>4166.666667</v>
      </c>
      <c r="N9" s="11">
        <f t="shared" si="1"/>
        <v>4166.666667</v>
      </c>
      <c r="O9" s="12">
        <f t="shared" ref="O9:O11" si="3">SUM(C9:N9)</f>
        <v>50000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1"/>
      <c r="B10" s="13" t="s">
        <v>18</v>
      </c>
      <c r="C10" s="11">
        <f>60000/12</f>
        <v>5000</v>
      </c>
      <c r="D10" s="11">
        <f t="shared" ref="D10:N10" si="2">+C10</f>
        <v>5000</v>
      </c>
      <c r="E10" s="11">
        <f t="shared" si="2"/>
        <v>5000</v>
      </c>
      <c r="F10" s="11">
        <f t="shared" si="2"/>
        <v>5000</v>
      </c>
      <c r="G10" s="11">
        <f t="shared" si="2"/>
        <v>5000</v>
      </c>
      <c r="H10" s="11">
        <f t="shared" si="2"/>
        <v>5000</v>
      </c>
      <c r="I10" s="11">
        <f t="shared" si="2"/>
        <v>5000</v>
      </c>
      <c r="J10" s="11">
        <f t="shared" si="2"/>
        <v>5000</v>
      </c>
      <c r="K10" s="11">
        <f t="shared" si="2"/>
        <v>5000</v>
      </c>
      <c r="L10" s="11">
        <f t="shared" si="2"/>
        <v>5000</v>
      </c>
      <c r="M10" s="11">
        <f t="shared" si="2"/>
        <v>5000</v>
      </c>
      <c r="N10" s="11">
        <f t="shared" si="2"/>
        <v>5000</v>
      </c>
      <c r="O10" s="12">
        <f t="shared" si="3"/>
        <v>60000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3.5" customHeight="1">
      <c r="A11" s="1"/>
      <c r="B11" s="13" t="s">
        <v>19</v>
      </c>
      <c r="C11" s="11">
        <f>+Revenue!D8+Revenue!D18</f>
        <v>5200</v>
      </c>
      <c r="D11" s="11">
        <f>+Revenue!E8+Revenue!E18</f>
        <v>5200</v>
      </c>
      <c r="E11" s="11">
        <f>+Revenue!F8+Revenue!F18</f>
        <v>5200</v>
      </c>
      <c r="F11" s="11">
        <f>+Revenue!G8+Revenue!G18</f>
        <v>5200</v>
      </c>
      <c r="G11" s="11">
        <f>+Revenue!H8+Revenue!H18</f>
        <v>5200</v>
      </c>
      <c r="H11" s="11">
        <f>+Revenue!I8+Revenue!I18</f>
        <v>5200</v>
      </c>
      <c r="I11" s="11">
        <f>+Revenue!J8+Revenue!J18</f>
        <v>5200</v>
      </c>
      <c r="J11" s="11">
        <f>+Revenue!K8+Revenue!K18</f>
        <v>5200</v>
      </c>
      <c r="K11" s="11">
        <f>+Revenue!L8+Revenue!L18</f>
        <v>5200</v>
      </c>
      <c r="L11" s="11">
        <f>+Revenue!M8+Revenue!M18</f>
        <v>5200</v>
      </c>
      <c r="M11" s="11">
        <f>+Revenue!N8+Revenue!N18</f>
        <v>5200</v>
      </c>
      <c r="N11" s="11">
        <f>+Revenue!O8+Revenue!O18</f>
        <v>5200</v>
      </c>
      <c r="O11" s="12">
        <f t="shared" si="3"/>
        <v>62400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6.5" customHeight="1">
      <c r="A12" s="1"/>
      <c r="B12" s="14" t="s">
        <v>20</v>
      </c>
      <c r="C12" s="15">
        <f t="shared" ref="C12:O12" si="4">SUM(C9:C11)</f>
        <v>14366.66667</v>
      </c>
      <c r="D12" s="15">
        <f t="shared" si="4"/>
        <v>14366.66667</v>
      </c>
      <c r="E12" s="15">
        <f t="shared" si="4"/>
        <v>14366.66667</v>
      </c>
      <c r="F12" s="15">
        <f t="shared" si="4"/>
        <v>14366.66667</v>
      </c>
      <c r="G12" s="15">
        <f t="shared" si="4"/>
        <v>14366.66667</v>
      </c>
      <c r="H12" s="15">
        <f t="shared" si="4"/>
        <v>14366.66667</v>
      </c>
      <c r="I12" s="15">
        <f t="shared" si="4"/>
        <v>14366.66667</v>
      </c>
      <c r="J12" s="15">
        <f t="shared" si="4"/>
        <v>14366.66667</v>
      </c>
      <c r="K12" s="15">
        <f t="shared" si="4"/>
        <v>14366.66667</v>
      </c>
      <c r="L12" s="15">
        <f t="shared" si="4"/>
        <v>14366.66667</v>
      </c>
      <c r="M12" s="15">
        <f t="shared" si="4"/>
        <v>14366.66667</v>
      </c>
      <c r="N12" s="15">
        <f t="shared" si="4"/>
        <v>14366.66667</v>
      </c>
      <c r="O12" s="15">
        <f t="shared" si="4"/>
        <v>172400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6.5" customHeight="1">
      <c r="A13" s="1"/>
      <c r="B13" s="16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6.5" customHeight="1">
      <c r="A14" s="1" t="s">
        <v>21</v>
      </c>
      <c r="B14" s="16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6.5" customHeight="1">
      <c r="A15" s="1"/>
      <c r="B15" s="13" t="s">
        <v>22</v>
      </c>
      <c r="C15" s="11">
        <f t="shared" ref="C15:N15" si="5">3000+50000/12</f>
        <v>7166.666667</v>
      </c>
      <c r="D15" s="11">
        <f t="shared" si="5"/>
        <v>7166.666667</v>
      </c>
      <c r="E15" s="11">
        <f t="shared" si="5"/>
        <v>7166.666667</v>
      </c>
      <c r="F15" s="11">
        <f t="shared" si="5"/>
        <v>7166.666667</v>
      </c>
      <c r="G15" s="11">
        <f t="shared" si="5"/>
        <v>7166.666667</v>
      </c>
      <c r="H15" s="11">
        <f t="shared" si="5"/>
        <v>7166.666667</v>
      </c>
      <c r="I15" s="11">
        <f t="shared" si="5"/>
        <v>7166.666667</v>
      </c>
      <c r="J15" s="11">
        <f t="shared" si="5"/>
        <v>7166.666667</v>
      </c>
      <c r="K15" s="11">
        <f t="shared" si="5"/>
        <v>7166.666667</v>
      </c>
      <c r="L15" s="11">
        <f t="shared" si="5"/>
        <v>7166.666667</v>
      </c>
      <c r="M15" s="11">
        <f t="shared" si="5"/>
        <v>7166.666667</v>
      </c>
      <c r="N15" s="11">
        <f t="shared" si="5"/>
        <v>7166.666667</v>
      </c>
      <c r="O15" s="12">
        <f t="shared" ref="O15:O29" si="7">SUM(C15:N15)</f>
        <v>86000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6.5" customHeight="1">
      <c r="A16" s="1"/>
      <c r="B16" s="13" t="s">
        <v>23</v>
      </c>
      <c r="C16" s="11">
        <f t="shared" ref="C16:N16" si="6">+C15*0.09</f>
        <v>645</v>
      </c>
      <c r="D16" s="11">
        <f t="shared" si="6"/>
        <v>645</v>
      </c>
      <c r="E16" s="11">
        <f t="shared" si="6"/>
        <v>645</v>
      </c>
      <c r="F16" s="11">
        <f t="shared" si="6"/>
        <v>645</v>
      </c>
      <c r="G16" s="11">
        <f t="shared" si="6"/>
        <v>645</v>
      </c>
      <c r="H16" s="11">
        <f t="shared" si="6"/>
        <v>645</v>
      </c>
      <c r="I16" s="11">
        <f t="shared" si="6"/>
        <v>645</v>
      </c>
      <c r="J16" s="11">
        <f t="shared" si="6"/>
        <v>645</v>
      </c>
      <c r="K16" s="11">
        <f t="shared" si="6"/>
        <v>645</v>
      </c>
      <c r="L16" s="11">
        <f t="shared" si="6"/>
        <v>645</v>
      </c>
      <c r="M16" s="11">
        <f t="shared" si="6"/>
        <v>645</v>
      </c>
      <c r="N16" s="11">
        <f t="shared" si="6"/>
        <v>645</v>
      </c>
      <c r="O16" s="12">
        <f t="shared" si="7"/>
        <v>7740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6.5" customHeight="1">
      <c r="A17" s="1"/>
      <c r="B17" s="13" t="s">
        <v>24</v>
      </c>
      <c r="C17" s="11">
        <v>500.0</v>
      </c>
      <c r="D17" s="11">
        <v>500.0</v>
      </c>
      <c r="E17" s="11">
        <v>500.0</v>
      </c>
      <c r="F17" s="11">
        <v>500.0</v>
      </c>
      <c r="G17" s="11">
        <v>500.0</v>
      </c>
      <c r="H17" s="11">
        <v>500.0</v>
      </c>
      <c r="I17" s="11">
        <v>500.0</v>
      </c>
      <c r="J17" s="11">
        <v>500.0</v>
      </c>
      <c r="K17" s="11">
        <v>500.0</v>
      </c>
      <c r="L17" s="11">
        <v>500.0</v>
      </c>
      <c r="M17" s="11">
        <v>500.0</v>
      </c>
      <c r="N17" s="11">
        <v>500.0</v>
      </c>
      <c r="O17" s="12">
        <f t="shared" si="7"/>
        <v>6000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6.5" customHeight="1">
      <c r="A18" s="1"/>
      <c r="B18" s="13" t="s">
        <v>25</v>
      </c>
      <c r="C18" s="11">
        <f t="shared" ref="C18:E18" si="8">1200+1650</f>
        <v>2850</v>
      </c>
      <c r="D18" s="11">
        <f t="shared" si="8"/>
        <v>2850</v>
      </c>
      <c r="E18" s="11">
        <f t="shared" si="8"/>
        <v>2850</v>
      </c>
      <c r="F18" s="11">
        <f t="shared" ref="F18:N18" si="9">1200+1800</f>
        <v>3000</v>
      </c>
      <c r="G18" s="11">
        <f t="shared" si="9"/>
        <v>3000</v>
      </c>
      <c r="H18" s="11">
        <f t="shared" si="9"/>
        <v>3000</v>
      </c>
      <c r="I18" s="11">
        <f t="shared" si="9"/>
        <v>3000</v>
      </c>
      <c r="J18" s="11">
        <f t="shared" si="9"/>
        <v>3000</v>
      </c>
      <c r="K18" s="11">
        <f t="shared" si="9"/>
        <v>3000</v>
      </c>
      <c r="L18" s="11">
        <f t="shared" si="9"/>
        <v>3000</v>
      </c>
      <c r="M18" s="11">
        <f t="shared" si="9"/>
        <v>3000</v>
      </c>
      <c r="N18" s="11">
        <f t="shared" si="9"/>
        <v>3000</v>
      </c>
      <c r="O18" s="12">
        <f t="shared" si="7"/>
        <v>35550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6.5" customHeight="1">
      <c r="A19" s="1"/>
      <c r="B19" s="13" t="s">
        <v>26</v>
      </c>
      <c r="C19" s="11">
        <v>1200.0</v>
      </c>
      <c r="D19" s="11">
        <v>1200.0</v>
      </c>
      <c r="E19" s="11">
        <v>1200.0</v>
      </c>
      <c r="F19" s="11">
        <v>1200.0</v>
      </c>
      <c r="G19" s="11">
        <v>1200.0</v>
      </c>
      <c r="H19" s="11">
        <v>1200.0</v>
      </c>
      <c r="I19" s="11">
        <v>1200.0</v>
      </c>
      <c r="J19" s="11">
        <v>1200.0</v>
      </c>
      <c r="K19" s="11">
        <v>1200.0</v>
      </c>
      <c r="L19" s="11">
        <v>1200.0</v>
      </c>
      <c r="M19" s="11">
        <v>1200.0</v>
      </c>
      <c r="N19" s="11">
        <v>1200.0</v>
      </c>
      <c r="O19" s="12">
        <f t="shared" si="7"/>
        <v>14400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6.5" customHeight="1">
      <c r="A20" s="1"/>
      <c r="B20" s="13" t="s">
        <v>27</v>
      </c>
      <c r="C20" s="11">
        <v>250.0</v>
      </c>
      <c r="D20" s="11">
        <v>250.0</v>
      </c>
      <c r="E20" s="11">
        <v>250.0</v>
      </c>
      <c r="F20" s="11">
        <v>250.0</v>
      </c>
      <c r="G20" s="11">
        <v>250.0</v>
      </c>
      <c r="H20" s="11">
        <v>250.0</v>
      </c>
      <c r="I20" s="11">
        <v>250.0</v>
      </c>
      <c r="J20" s="11">
        <v>250.0</v>
      </c>
      <c r="K20" s="11">
        <v>250.0</v>
      </c>
      <c r="L20" s="11">
        <v>250.0</v>
      </c>
      <c r="M20" s="11">
        <v>250.0</v>
      </c>
      <c r="N20" s="11">
        <v>250.0</v>
      </c>
      <c r="O20" s="12">
        <f t="shared" si="7"/>
        <v>3000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6.5" customHeight="1">
      <c r="A21" s="1"/>
      <c r="B21" s="13" t="s">
        <v>28</v>
      </c>
      <c r="C21" s="11">
        <v>275.0</v>
      </c>
      <c r="D21" s="11">
        <v>275.0</v>
      </c>
      <c r="E21" s="11">
        <v>275.0</v>
      </c>
      <c r="F21" s="11">
        <v>275.0</v>
      </c>
      <c r="G21" s="11">
        <v>275.0</v>
      </c>
      <c r="H21" s="11">
        <v>275.0</v>
      </c>
      <c r="I21" s="11">
        <v>275.0</v>
      </c>
      <c r="J21" s="11">
        <v>275.0</v>
      </c>
      <c r="K21" s="11">
        <v>275.0</v>
      </c>
      <c r="L21" s="11">
        <v>275.0</v>
      </c>
      <c r="M21" s="11">
        <v>275.0</v>
      </c>
      <c r="N21" s="11">
        <v>275.0</v>
      </c>
      <c r="O21" s="12">
        <f t="shared" si="7"/>
        <v>3300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6.5" customHeight="1">
      <c r="A22" s="1"/>
      <c r="B22" s="13" t="s">
        <v>29</v>
      </c>
      <c r="C22" s="11">
        <v>125.0</v>
      </c>
      <c r="D22" s="11">
        <v>125.0</v>
      </c>
      <c r="E22" s="11">
        <v>125.0</v>
      </c>
      <c r="F22" s="11">
        <v>125.0</v>
      </c>
      <c r="G22" s="11">
        <v>125.0</v>
      </c>
      <c r="H22" s="11">
        <v>125.0</v>
      </c>
      <c r="I22" s="11">
        <v>125.0</v>
      </c>
      <c r="J22" s="11">
        <v>125.0</v>
      </c>
      <c r="K22" s="11">
        <v>125.0</v>
      </c>
      <c r="L22" s="11">
        <v>125.0</v>
      </c>
      <c r="M22" s="11">
        <v>125.0</v>
      </c>
      <c r="N22" s="11">
        <v>125.0</v>
      </c>
      <c r="O22" s="12">
        <f t="shared" si="7"/>
        <v>1500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6.5" customHeight="1">
      <c r="A23" s="1"/>
      <c r="B23" s="13" t="s">
        <v>30</v>
      </c>
      <c r="C23" s="11">
        <v>375.0</v>
      </c>
      <c r="D23" s="11">
        <v>375.0</v>
      </c>
      <c r="E23" s="11">
        <v>375.0</v>
      </c>
      <c r="F23" s="11">
        <v>375.0</v>
      </c>
      <c r="G23" s="11">
        <v>375.0</v>
      </c>
      <c r="H23" s="11">
        <v>375.0</v>
      </c>
      <c r="I23" s="11">
        <v>375.0</v>
      </c>
      <c r="J23" s="11">
        <v>375.0</v>
      </c>
      <c r="K23" s="11">
        <v>375.0</v>
      </c>
      <c r="L23" s="11">
        <v>375.0</v>
      </c>
      <c r="M23" s="11">
        <v>375.0</v>
      </c>
      <c r="N23" s="11">
        <v>375.0</v>
      </c>
      <c r="O23" s="12">
        <f t="shared" si="7"/>
        <v>4500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6.5" customHeight="1">
      <c r="A24" s="1"/>
      <c r="B24" s="13" t="s">
        <v>31</v>
      </c>
      <c r="C24" s="11">
        <v>250.0</v>
      </c>
      <c r="D24" s="11">
        <v>250.0</v>
      </c>
      <c r="E24" s="11">
        <v>250.0</v>
      </c>
      <c r="F24" s="11">
        <v>250.0</v>
      </c>
      <c r="G24" s="11">
        <v>250.0</v>
      </c>
      <c r="H24" s="11">
        <v>250.0</v>
      </c>
      <c r="I24" s="11">
        <v>250.0</v>
      </c>
      <c r="J24" s="11">
        <v>250.0</v>
      </c>
      <c r="K24" s="11">
        <v>250.0</v>
      </c>
      <c r="L24" s="11">
        <v>250.0</v>
      </c>
      <c r="M24" s="11">
        <v>250.0</v>
      </c>
      <c r="N24" s="11">
        <v>250.0</v>
      </c>
      <c r="O24" s="12">
        <f t="shared" si="7"/>
        <v>3000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6.5" customHeight="1">
      <c r="A25" s="1"/>
      <c r="B25" s="13" t="s">
        <v>32</v>
      </c>
      <c r="C25" s="11">
        <v>110.0</v>
      </c>
      <c r="D25" s="11">
        <v>110.0</v>
      </c>
      <c r="E25" s="11">
        <v>110.0</v>
      </c>
      <c r="F25" s="11">
        <v>110.0</v>
      </c>
      <c r="G25" s="11">
        <v>110.0</v>
      </c>
      <c r="H25" s="11">
        <v>110.0</v>
      </c>
      <c r="I25" s="11">
        <v>110.0</v>
      </c>
      <c r="J25" s="11">
        <v>110.0</v>
      </c>
      <c r="K25" s="11">
        <v>110.0</v>
      </c>
      <c r="L25" s="11">
        <v>110.0</v>
      </c>
      <c r="M25" s="11">
        <v>110.0</v>
      </c>
      <c r="N25" s="11">
        <v>110.0</v>
      </c>
      <c r="O25" s="12">
        <f t="shared" si="7"/>
        <v>1320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6.5" customHeight="1">
      <c r="A26" s="1"/>
      <c r="B26" s="13" t="s">
        <v>33</v>
      </c>
      <c r="C26" s="11">
        <v>35.0</v>
      </c>
      <c r="D26" s="11">
        <v>35.0</v>
      </c>
      <c r="E26" s="11">
        <v>35.0</v>
      </c>
      <c r="F26" s="11">
        <v>35.0</v>
      </c>
      <c r="G26" s="11">
        <v>35.0</v>
      </c>
      <c r="H26" s="11">
        <v>35.0</v>
      </c>
      <c r="I26" s="11">
        <v>35.0</v>
      </c>
      <c r="J26" s="11">
        <v>35.0</v>
      </c>
      <c r="K26" s="11">
        <v>35.0</v>
      </c>
      <c r="L26" s="11">
        <v>35.0</v>
      </c>
      <c r="M26" s="11">
        <v>35.0</v>
      </c>
      <c r="N26" s="11">
        <v>35.0</v>
      </c>
      <c r="O26" s="12">
        <f t="shared" si="7"/>
        <v>420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6.5" customHeight="1">
      <c r="A27" s="1"/>
      <c r="B27" s="13" t="s">
        <v>34</v>
      </c>
      <c r="C27" s="11">
        <v>100.0</v>
      </c>
      <c r="D27" s="11">
        <v>100.0</v>
      </c>
      <c r="E27" s="11">
        <v>100.0</v>
      </c>
      <c r="F27" s="11">
        <v>100.0</v>
      </c>
      <c r="G27" s="11">
        <v>100.0</v>
      </c>
      <c r="H27" s="11">
        <v>100.0</v>
      </c>
      <c r="I27" s="11">
        <v>100.0</v>
      </c>
      <c r="J27" s="11">
        <v>100.0</v>
      </c>
      <c r="K27" s="11">
        <v>100.0</v>
      </c>
      <c r="L27" s="11">
        <v>100.0</v>
      </c>
      <c r="M27" s="11">
        <v>100.0</v>
      </c>
      <c r="N27" s="11">
        <v>100.0</v>
      </c>
      <c r="O27" s="12">
        <f t="shared" si="7"/>
        <v>1200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6.5" customHeight="1">
      <c r="A28" s="1"/>
      <c r="B28" s="16" t="s">
        <v>35</v>
      </c>
      <c r="C28" s="12">
        <f t="shared" ref="C28:N28" si="10">SUM(C15:C27)</f>
        <v>13881.66667</v>
      </c>
      <c r="D28" s="12">
        <f t="shared" si="10"/>
        <v>13881.66667</v>
      </c>
      <c r="E28" s="12">
        <f t="shared" si="10"/>
        <v>13881.66667</v>
      </c>
      <c r="F28" s="12">
        <f t="shared" si="10"/>
        <v>14031.66667</v>
      </c>
      <c r="G28" s="12">
        <f t="shared" si="10"/>
        <v>14031.66667</v>
      </c>
      <c r="H28" s="12">
        <f t="shared" si="10"/>
        <v>14031.66667</v>
      </c>
      <c r="I28" s="12">
        <f t="shared" si="10"/>
        <v>14031.66667</v>
      </c>
      <c r="J28" s="12">
        <f t="shared" si="10"/>
        <v>14031.66667</v>
      </c>
      <c r="K28" s="12">
        <f t="shared" si="10"/>
        <v>14031.66667</v>
      </c>
      <c r="L28" s="12">
        <f t="shared" si="10"/>
        <v>14031.66667</v>
      </c>
      <c r="M28" s="12">
        <f t="shared" si="10"/>
        <v>14031.66667</v>
      </c>
      <c r="N28" s="12">
        <f t="shared" si="10"/>
        <v>14031.66667</v>
      </c>
      <c r="O28" s="12">
        <f t="shared" si="7"/>
        <v>167930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6.5" customHeight="1">
      <c r="A29" s="1" t="s">
        <v>36</v>
      </c>
      <c r="B29" s="16"/>
      <c r="C29" s="17">
        <f t="shared" ref="C29:N29" si="11">+C12-C28</f>
        <v>485</v>
      </c>
      <c r="D29" s="17">
        <f t="shared" si="11"/>
        <v>485</v>
      </c>
      <c r="E29" s="17">
        <f t="shared" si="11"/>
        <v>485</v>
      </c>
      <c r="F29" s="17">
        <f t="shared" si="11"/>
        <v>335</v>
      </c>
      <c r="G29" s="17">
        <f t="shared" si="11"/>
        <v>335</v>
      </c>
      <c r="H29" s="17">
        <f t="shared" si="11"/>
        <v>335</v>
      </c>
      <c r="I29" s="17">
        <f t="shared" si="11"/>
        <v>335</v>
      </c>
      <c r="J29" s="17">
        <f t="shared" si="11"/>
        <v>335</v>
      </c>
      <c r="K29" s="17">
        <f t="shared" si="11"/>
        <v>335</v>
      </c>
      <c r="L29" s="17">
        <f t="shared" si="11"/>
        <v>335</v>
      </c>
      <c r="M29" s="17">
        <f t="shared" si="11"/>
        <v>335</v>
      </c>
      <c r="N29" s="17">
        <f t="shared" si="11"/>
        <v>335</v>
      </c>
      <c r="O29" s="17">
        <f t="shared" si="7"/>
        <v>4470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hidden="1" customHeight="1">
      <c r="A30" s="1"/>
      <c r="B30" s="2" t="s">
        <v>37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4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hidden="1" customHeight="1">
      <c r="A31" s="1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4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1"/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4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4.25" customHeight="1">
      <c r="A33" s="18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4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4.25" customHeight="1">
      <c r="A34" s="1"/>
      <c r="B34" s="10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4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1"/>
      <c r="B35" s="1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4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1"/>
      <c r="B36" s="1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4.25" customHeight="1">
      <c r="A37" s="1"/>
      <c r="B37" s="1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4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1"/>
      <c r="B38" s="16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4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1"/>
      <c r="B39" s="1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4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1"/>
      <c r="B40" s="1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4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1"/>
      <c r="B41" s="1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4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1"/>
      <c r="B42" s="1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1"/>
      <c r="B43" s="1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4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1"/>
      <c r="B44" s="1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4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1"/>
      <c r="B45" s="1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4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1"/>
      <c r="B46" s="1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4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1"/>
      <c r="B47" s="1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4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1"/>
      <c r="B48" s="1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4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1"/>
      <c r="B49" s="1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4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1"/>
      <c r="B50" s="1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4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1"/>
      <c r="B51" s="1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4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1"/>
      <c r="B52" s="1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4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1"/>
      <c r="B53" s="1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4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1"/>
      <c r="B54" s="16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4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1"/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4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1"/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4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1"/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4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1"/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4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1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4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1"/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4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1"/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4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1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4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1"/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4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1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4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1"/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4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1"/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4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1"/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4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1"/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4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1"/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4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1"/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4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1"/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4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1"/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4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1"/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4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1"/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4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1"/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4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1"/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4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1"/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1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4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1"/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4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1"/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4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1"/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4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1"/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4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1"/>
      <c r="B83" s="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4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1"/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4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1"/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4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1"/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4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1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4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1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4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1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4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1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4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1"/>
      <c r="B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4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1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4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1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4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1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4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1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4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1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4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1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4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1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4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1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4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1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4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1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4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1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4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1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4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1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4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1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4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1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4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1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4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1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4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1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4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1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4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1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4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1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4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1"/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4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1"/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4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1"/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4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1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4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1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4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1"/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4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1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4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1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4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1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4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1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4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1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4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1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4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1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1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4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1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4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1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4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1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4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1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4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1"/>
      <c r="B131" s="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4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1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4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1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4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1"/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4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1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4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1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4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1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4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1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4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1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4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1"/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4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1"/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4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1"/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4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1"/>
      <c r="B143" s="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4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1"/>
      <c r="B144" s="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4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1"/>
      <c r="B145" s="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4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1"/>
      <c r="B146" s="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4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1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4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1"/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4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1"/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4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1"/>
      <c r="B150" s="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4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1"/>
      <c r="B151" s="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4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1"/>
      <c r="B152" s="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4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1"/>
      <c r="B153" s="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4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1"/>
      <c r="B154" s="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4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1"/>
      <c r="B155" s="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4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1"/>
      <c r="B156" s="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4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1"/>
      <c r="B157" s="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4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1"/>
      <c r="B158" s="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4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1"/>
      <c r="B159" s="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4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1"/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4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1"/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4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1"/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4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1"/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4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1"/>
      <c r="B164" s="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4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1"/>
      <c r="B165" s="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4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1"/>
      <c r="B166" s="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4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1"/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1"/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4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1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4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1"/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4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1"/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4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1"/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4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1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4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1"/>
      <c r="B174" s="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4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1"/>
      <c r="B175" s="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4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1"/>
      <c r="B176" s="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4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1"/>
      <c r="B177" s="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4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1"/>
      <c r="B178" s="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4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1"/>
      <c r="B179" s="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4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1"/>
      <c r="B180" s="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4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1"/>
      <c r="B181" s="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4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1"/>
      <c r="B182" s="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4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1"/>
      <c r="B183" s="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4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1"/>
      <c r="B184" s="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4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1"/>
      <c r="B185" s="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4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1"/>
      <c r="B186" s="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4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1"/>
      <c r="B187" s="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4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1"/>
      <c r="B188" s="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4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1"/>
      <c r="B189" s="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4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1"/>
      <c r="B190" s="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4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1"/>
      <c r="B191" s="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4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1"/>
      <c r="B192" s="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4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1"/>
      <c r="B193" s="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4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1"/>
      <c r="B194" s="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4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1"/>
      <c r="B195" s="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4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1"/>
      <c r="B196" s="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4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1"/>
      <c r="B197" s="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4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1"/>
      <c r="B198" s="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4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1"/>
      <c r="B199" s="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4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1"/>
      <c r="B200" s="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4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1"/>
      <c r="B201" s="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4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1"/>
      <c r="B202" s="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4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1"/>
      <c r="B203" s="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4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1"/>
      <c r="B204" s="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4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1"/>
      <c r="B205" s="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4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1"/>
      <c r="B206" s="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4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1"/>
      <c r="B207" s="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4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1"/>
      <c r="B208" s="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4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1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4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1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4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1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4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1"/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4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1"/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4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1"/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4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1"/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4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1"/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4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1"/>
      <c r="B217" s="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4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1"/>
      <c r="B218" s="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4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1"/>
      <c r="B219" s="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4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1"/>
      <c r="B220" s="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4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1"/>
      <c r="B221" s="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4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1"/>
      <c r="B222" s="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4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1"/>
      <c r="B223" s="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4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1"/>
      <c r="B224" s="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4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1"/>
      <c r="B225" s="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4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1"/>
      <c r="B226" s="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4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1"/>
      <c r="B227" s="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4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1"/>
      <c r="B228" s="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4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1"/>
      <c r="B229" s="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4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1"/>
      <c r="B230" s="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4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1"/>
      <c r="B231" s="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4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1"/>
      <c r="B232" s="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4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1"/>
      <c r="B233" s="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4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1"/>
      <c r="B234" s="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4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1"/>
      <c r="B235" s="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4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1"/>
      <c r="B236" s="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4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1"/>
      <c r="B237" s="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4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1"/>
      <c r="B238" s="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4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1"/>
      <c r="B239" s="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4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1"/>
      <c r="B240" s="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4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1"/>
      <c r="B241" s="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4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1"/>
      <c r="B242" s="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4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1"/>
      <c r="B243" s="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4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1"/>
      <c r="B244" s="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4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1"/>
      <c r="B245" s="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4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1"/>
      <c r="B246" s="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4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1"/>
      <c r="B247" s="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4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1"/>
      <c r="B248" s="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4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1"/>
      <c r="B249" s="2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4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1"/>
      <c r="B250" s="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4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1"/>
      <c r="B251" s="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4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1"/>
      <c r="B252" s="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4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1"/>
      <c r="B253" s="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4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1"/>
      <c r="B254" s="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4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1"/>
      <c r="B255" s="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4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1"/>
      <c r="B256" s="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4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1"/>
      <c r="B257" s="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4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1"/>
      <c r="B258" s="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4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1"/>
      <c r="B259" s="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4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1"/>
      <c r="B260" s="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4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1"/>
      <c r="B261" s="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4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1"/>
      <c r="B262" s="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4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1"/>
      <c r="B263" s="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4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1"/>
      <c r="B264" s="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4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1"/>
      <c r="B265" s="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4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1"/>
      <c r="B266" s="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4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1"/>
      <c r="B267" s="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4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1"/>
      <c r="B268" s="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4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1"/>
      <c r="B269" s="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4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1"/>
      <c r="B270" s="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4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1"/>
      <c r="B271" s="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4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1"/>
      <c r="B272" s="2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4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1"/>
      <c r="B273" s="2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4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1"/>
      <c r="B274" s="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4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1"/>
      <c r="B275" s="2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4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1"/>
      <c r="B276" s="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4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1"/>
      <c r="B277" s="2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4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1"/>
      <c r="B278" s="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4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1"/>
      <c r="B279" s="2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4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1"/>
      <c r="B280" s="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4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1"/>
      <c r="B281" s="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4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1"/>
      <c r="B282" s="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4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1"/>
      <c r="B283" s="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4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1"/>
      <c r="B284" s="2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4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1"/>
      <c r="B285" s="2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4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1"/>
      <c r="B286" s="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4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1"/>
      <c r="B287" s="2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4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1"/>
      <c r="B288" s="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4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1"/>
      <c r="B289" s="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4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1"/>
      <c r="B290" s="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4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1"/>
      <c r="B291" s="2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4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1"/>
      <c r="B292" s="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4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1"/>
      <c r="B293" s="2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4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1"/>
      <c r="B294" s="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4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1"/>
      <c r="B295" s="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4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1"/>
      <c r="B296" s="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4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1"/>
      <c r="B297" s="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4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1"/>
      <c r="B298" s="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4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1"/>
      <c r="B299" s="2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4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1"/>
      <c r="B300" s="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4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1"/>
      <c r="B301" s="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4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1"/>
      <c r="B302" s="2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4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1"/>
      <c r="B303" s="2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4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1"/>
      <c r="B304" s="2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4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1"/>
      <c r="B305" s="2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4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1"/>
      <c r="B306" s="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4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1"/>
      <c r="B307" s="2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4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1"/>
      <c r="B308" s="2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4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1"/>
      <c r="B309" s="2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4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1"/>
      <c r="B310" s="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4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1"/>
      <c r="B311" s="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4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1"/>
      <c r="B312" s="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4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1"/>
      <c r="B313" s="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4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1"/>
      <c r="B314" s="2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4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1"/>
      <c r="B315" s="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4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1"/>
      <c r="B316" s="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4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1"/>
      <c r="B317" s="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4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1"/>
      <c r="B318" s="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4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1"/>
      <c r="B319" s="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4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1"/>
      <c r="B320" s="2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4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1"/>
      <c r="B321" s="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4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1"/>
      <c r="B322" s="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4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1"/>
      <c r="B323" s="2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4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1"/>
      <c r="B324" s="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4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1"/>
      <c r="B325" s="2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4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1"/>
      <c r="B326" s="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4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1"/>
      <c r="B327" s="2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4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1"/>
      <c r="B328" s="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4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1"/>
      <c r="B329" s="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4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1"/>
      <c r="B330" s="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4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1"/>
      <c r="B331" s="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4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1"/>
      <c r="B332" s="2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4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1"/>
      <c r="B333" s="2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4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1"/>
      <c r="B334" s="2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4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1"/>
      <c r="B335" s="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4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1"/>
      <c r="B336" s="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4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1"/>
      <c r="B337" s="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4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1"/>
      <c r="B338" s="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4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1"/>
      <c r="B339" s="2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4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1"/>
      <c r="B340" s="2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4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1"/>
      <c r="B341" s="2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4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1"/>
      <c r="B342" s="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4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1"/>
      <c r="B343" s="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4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1"/>
      <c r="B344" s="2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4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1"/>
      <c r="B345" s="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4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1"/>
      <c r="B346" s="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4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1"/>
      <c r="B347" s="2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4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1"/>
      <c r="B348" s="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4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1"/>
      <c r="B349" s="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4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1"/>
      <c r="B350" s="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4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1"/>
      <c r="B351" s="2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4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1"/>
      <c r="B352" s="2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4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1"/>
      <c r="B353" s="2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4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1"/>
      <c r="B354" s="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4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1"/>
      <c r="B355" s="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4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1"/>
      <c r="B356" s="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4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1"/>
      <c r="B357" s="2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4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1"/>
      <c r="B358" s="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4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1"/>
      <c r="B359" s="2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4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1"/>
      <c r="B360" s="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4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1"/>
      <c r="B361" s="2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4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1"/>
      <c r="B362" s="2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4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1"/>
      <c r="B363" s="2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4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1"/>
      <c r="B364" s="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4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1"/>
      <c r="B365" s="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4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1"/>
      <c r="B366" s="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4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1"/>
      <c r="B367" s="2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4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1"/>
      <c r="B368" s="2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4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1"/>
      <c r="B369" s="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4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1"/>
      <c r="B370" s="2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4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1"/>
      <c r="B371" s="2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4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1"/>
      <c r="B372" s="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4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1"/>
      <c r="B373" s="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4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1"/>
      <c r="B374" s="2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4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1"/>
      <c r="B375" s="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4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1"/>
      <c r="B376" s="2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4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1"/>
      <c r="B377" s="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4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1"/>
      <c r="B378" s="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4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1"/>
      <c r="B379" s="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4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1"/>
      <c r="B380" s="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4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1"/>
      <c r="B381" s="2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4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1"/>
      <c r="B382" s="2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4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1"/>
      <c r="B383" s="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4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1"/>
      <c r="B384" s="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4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1"/>
      <c r="B385" s="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4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1"/>
      <c r="B386" s="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4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1"/>
      <c r="B387" s="2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4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1"/>
      <c r="B388" s="2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4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1"/>
      <c r="B389" s="2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4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1"/>
      <c r="B390" s="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4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1"/>
      <c r="B391" s="2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4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1"/>
      <c r="B392" s="2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4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1"/>
      <c r="B393" s="2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4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1"/>
      <c r="B394" s="2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4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1"/>
      <c r="B395" s="2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4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1"/>
      <c r="B396" s="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4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1"/>
      <c r="B397" s="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4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1"/>
      <c r="B398" s="2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4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1"/>
      <c r="B399" s="2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4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1"/>
      <c r="B400" s="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4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1"/>
      <c r="B401" s="2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4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1"/>
      <c r="B402" s="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4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1"/>
      <c r="B403" s="2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4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1"/>
      <c r="B404" s="2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4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1"/>
      <c r="B405" s="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4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1"/>
      <c r="B406" s="2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4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1"/>
      <c r="B407" s="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4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1"/>
      <c r="B408" s="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4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1"/>
      <c r="B409" s="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4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1"/>
      <c r="B410" s="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4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1"/>
      <c r="B411" s="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4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1"/>
      <c r="B412" s="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4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1"/>
      <c r="B413" s="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4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1"/>
      <c r="B414" s="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4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1"/>
      <c r="B415" s="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4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1"/>
      <c r="B416" s="2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4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1"/>
      <c r="B417" s="2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4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1"/>
      <c r="B418" s="2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4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1"/>
      <c r="B419" s="2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4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1"/>
      <c r="B420" s="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4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1"/>
      <c r="B421" s="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4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1"/>
      <c r="B422" s="2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4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1"/>
      <c r="B423" s="2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4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1"/>
      <c r="B424" s="2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4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1"/>
      <c r="B425" s="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4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1"/>
      <c r="B426" s="2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4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1"/>
      <c r="B427" s="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4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1"/>
      <c r="B428" s="2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4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1"/>
      <c r="B429" s="2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4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1"/>
      <c r="B430" s="2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4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1"/>
      <c r="B431" s="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4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1"/>
      <c r="B432" s="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4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1"/>
      <c r="B433" s="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4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1"/>
      <c r="B434" s="2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4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1"/>
      <c r="B435" s="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4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1"/>
      <c r="B436" s="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4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1"/>
      <c r="B437" s="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4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1"/>
      <c r="B438" s="2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4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1"/>
      <c r="B439" s="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4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1"/>
      <c r="B440" s="2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4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1"/>
      <c r="B441" s="2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4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1"/>
      <c r="B442" s="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4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1"/>
      <c r="B443" s="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4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1"/>
      <c r="B444" s="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4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1"/>
      <c r="B445" s="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4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1"/>
      <c r="B446" s="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4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1"/>
      <c r="B447" s="2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4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1"/>
      <c r="B448" s="2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4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1"/>
      <c r="B449" s="2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4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1"/>
      <c r="B450" s="2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4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1"/>
      <c r="B451" s="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4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1"/>
      <c r="B452" s="2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4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1"/>
      <c r="B453" s="2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4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1"/>
      <c r="B454" s="2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4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1"/>
      <c r="B455" s="2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4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1"/>
      <c r="B456" s="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4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1"/>
      <c r="B457" s="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4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1"/>
      <c r="B458" s="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4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1"/>
      <c r="B459" s="2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4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1"/>
      <c r="B460" s="2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4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1"/>
      <c r="B461" s="2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4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1"/>
      <c r="B462" s="2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4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1"/>
      <c r="B463" s="2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4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1"/>
      <c r="B464" s="2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4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1"/>
      <c r="B465" s="2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4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1"/>
      <c r="B466" s="2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4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1"/>
      <c r="B467" s="2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4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1"/>
      <c r="B468" s="2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4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1"/>
      <c r="B469" s="2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4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1"/>
      <c r="B470" s="2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4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1"/>
      <c r="B471" s="2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4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1"/>
      <c r="B472" s="2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4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1"/>
      <c r="B473" s="2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4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1"/>
      <c r="B474" s="2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4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1"/>
      <c r="B475" s="2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4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1"/>
      <c r="B476" s="2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4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1"/>
      <c r="B477" s="2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4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1"/>
      <c r="B478" s="2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4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1"/>
      <c r="B479" s="2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4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1"/>
      <c r="B480" s="2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4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1"/>
      <c r="B481" s="2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4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1"/>
      <c r="B482" s="2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4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1"/>
      <c r="B483" s="2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4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1"/>
      <c r="B484" s="2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4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1"/>
      <c r="B485" s="2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4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1"/>
      <c r="B486" s="2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4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1"/>
      <c r="B487" s="2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4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1"/>
      <c r="B488" s="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4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1"/>
      <c r="B489" s="2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4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1"/>
      <c r="B490" s="2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4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1"/>
      <c r="B491" s="2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4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1"/>
      <c r="B492" s="2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4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1"/>
      <c r="B493" s="2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4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1"/>
      <c r="B494" s="2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4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1"/>
      <c r="B495" s="2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4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1"/>
      <c r="B496" s="2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4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1"/>
      <c r="B497" s="2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4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1"/>
      <c r="B498" s="2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4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1"/>
      <c r="B499" s="2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4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1"/>
      <c r="B500" s="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4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1"/>
      <c r="B501" s="2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4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1"/>
      <c r="B502" s="2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4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1"/>
      <c r="B503" s="2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4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1"/>
      <c r="B504" s="2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4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1"/>
      <c r="B505" s="2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4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1"/>
      <c r="B506" s="2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4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1"/>
      <c r="B507" s="2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4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1"/>
      <c r="B508" s="2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4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1"/>
      <c r="B509" s="2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4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1"/>
      <c r="B510" s="2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4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1"/>
      <c r="B511" s="2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4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1"/>
      <c r="B512" s="2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4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1"/>
      <c r="B513" s="2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4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1"/>
      <c r="B514" s="2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4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1"/>
      <c r="B515" s="2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4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1"/>
      <c r="B516" s="2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4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1"/>
      <c r="B517" s="2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4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1"/>
      <c r="B518" s="2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4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1"/>
      <c r="B519" s="2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4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1"/>
      <c r="B520" s="2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4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1"/>
      <c r="B521" s="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4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1"/>
      <c r="B522" s="2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4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1"/>
      <c r="B523" s="2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4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1"/>
      <c r="B524" s="2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4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1"/>
      <c r="B525" s="2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4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1"/>
      <c r="B526" s="2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4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1"/>
      <c r="B527" s="2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4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1"/>
      <c r="B528" s="2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4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1"/>
      <c r="B529" s="2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4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1"/>
      <c r="B530" s="2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4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1"/>
      <c r="B531" s="2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4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1"/>
      <c r="B532" s="2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4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1"/>
      <c r="B533" s="2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4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1"/>
      <c r="B534" s="2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4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1"/>
      <c r="B535" s="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4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1"/>
      <c r="B536" s="2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4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1"/>
      <c r="B537" s="2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4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1"/>
      <c r="B538" s="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4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1"/>
      <c r="B539" s="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4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1"/>
      <c r="B540" s="2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4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1"/>
      <c r="B541" s="2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4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1"/>
      <c r="B542" s="2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4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1"/>
      <c r="B543" s="2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4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1"/>
      <c r="B544" s="2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4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1"/>
      <c r="B545" s="2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4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1"/>
      <c r="B546" s="2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4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1"/>
      <c r="B547" s="2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4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1"/>
      <c r="B548" s="2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4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1"/>
      <c r="B549" s="2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4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1"/>
      <c r="B550" s="2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4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1"/>
      <c r="B551" s="2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4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1"/>
      <c r="B552" s="2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4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1"/>
      <c r="B553" s="2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4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1"/>
      <c r="B554" s="2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4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1"/>
      <c r="B555" s="2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4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1"/>
      <c r="B556" s="2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4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1"/>
      <c r="B557" s="2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4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1"/>
      <c r="B558" s="2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4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1"/>
      <c r="B559" s="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4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1"/>
      <c r="B560" s="2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4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1"/>
      <c r="B561" s="2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4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1"/>
      <c r="B562" s="2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4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1"/>
      <c r="B563" s="2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4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1"/>
      <c r="B564" s="2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4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1"/>
      <c r="B565" s="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4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1"/>
      <c r="B566" s="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4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1"/>
      <c r="B567" s="2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4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1"/>
      <c r="B568" s="2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4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1"/>
      <c r="B569" s="2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4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1"/>
      <c r="B570" s="2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4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1"/>
      <c r="B571" s="2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4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1"/>
      <c r="B572" s="2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4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1"/>
      <c r="B573" s="2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4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1"/>
      <c r="B574" s="2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4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1"/>
      <c r="B575" s="2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4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1"/>
      <c r="B576" s="2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4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1"/>
      <c r="B577" s="2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4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1"/>
      <c r="B578" s="2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4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1"/>
      <c r="B579" s="2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4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1"/>
      <c r="B580" s="2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4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1"/>
      <c r="B581" s="2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4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1"/>
      <c r="B582" s="2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4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1"/>
      <c r="B583" s="2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4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1"/>
      <c r="B584" s="2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4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1"/>
      <c r="B585" s="2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4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1"/>
      <c r="B586" s="2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4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1"/>
      <c r="B587" s="2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4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1"/>
      <c r="B588" s="2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4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1"/>
      <c r="B589" s="2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4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1"/>
      <c r="B590" s="2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4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1"/>
      <c r="B591" s="2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4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1"/>
      <c r="B592" s="2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4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1"/>
      <c r="B593" s="2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4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1"/>
      <c r="B594" s="2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4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1"/>
      <c r="B595" s="2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4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1"/>
      <c r="B596" s="2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4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1"/>
      <c r="B597" s="2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4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1"/>
      <c r="B598" s="2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4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1"/>
      <c r="B599" s="2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4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1"/>
      <c r="B600" s="2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4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1"/>
      <c r="B601" s="2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4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1"/>
      <c r="B602" s="2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4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1"/>
      <c r="B603" s="2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4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1"/>
      <c r="B604" s="2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4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1"/>
      <c r="B605" s="2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4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1"/>
      <c r="B606" s="2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4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1"/>
      <c r="B607" s="2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4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1"/>
      <c r="B608" s="2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4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1"/>
      <c r="B609" s="2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4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1"/>
      <c r="B610" s="2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4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1"/>
      <c r="B611" s="2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4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1"/>
      <c r="B612" s="2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4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1"/>
      <c r="B613" s="2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4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1"/>
      <c r="B614" s="2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4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1"/>
      <c r="B615" s="2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4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1"/>
      <c r="B616" s="2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4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1"/>
      <c r="B617" s="2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4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1"/>
      <c r="B618" s="2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4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1"/>
      <c r="B619" s="2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4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1"/>
      <c r="B620" s="2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4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1"/>
      <c r="B621" s="2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4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1"/>
      <c r="B622" s="2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4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1"/>
      <c r="B623" s="2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4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1"/>
      <c r="B624" s="2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4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1"/>
      <c r="B625" s="2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4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1"/>
      <c r="B626" s="2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4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1"/>
      <c r="B627" s="2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4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1"/>
      <c r="B628" s="2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4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1"/>
      <c r="B629" s="2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4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1"/>
      <c r="B630" s="2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4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1"/>
      <c r="B631" s="2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4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1"/>
      <c r="B632" s="2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4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1"/>
      <c r="B633" s="2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4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1"/>
      <c r="B634" s="2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4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1"/>
      <c r="B635" s="2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4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1"/>
      <c r="B636" s="2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4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1"/>
      <c r="B637" s="2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4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1"/>
      <c r="B638" s="2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4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1"/>
      <c r="B639" s="2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4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1"/>
      <c r="B640" s="2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4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1"/>
      <c r="B641" s="2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4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1"/>
      <c r="B642" s="2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4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1"/>
      <c r="B643" s="2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4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1"/>
      <c r="B644" s="2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4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1"/>
      <c r="B645" s="2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4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1"/>
      <c r="B646" s="2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4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1"/>
      <c r="B647" s="2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4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1"/>
      <c r="B648" s="2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4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1"/>
      <c r="B649" s="2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4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1"/>
      <c r="B650" s="2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4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1"/>
      <c r="B651" s="2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4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1"/>
      <c r="B652" s="2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4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1"/>
      <c r="B653" s="2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4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1"/>
      <c r="B654" s="2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4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1"/>
      <c r="B655" s="2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4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1"/>
      <c r="B656" s="2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4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1"/>
      <c r="B657" s="2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4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1"/>
      <c r="B658" s="2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4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1"/>
      <c r="B659" s="2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4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1"/>
      <c r="B660" s="2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4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1"/>
      <c r="B661" s="2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4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1"/>
      <c r="B662" s="2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4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1"/>
      <c r="B663" s="2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4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1"/>
      <c r="B664" s="2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4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1"/>
      <c r="B665" s="2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4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1"/>
      <c r="B666" s="2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4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1"/>
      <c r="B667" s="2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4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1"/>
      <c r="B668" s="2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4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1"/>
      <c r="B669" s="2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4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1"/>
      <c r="B670" s="2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4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1"/>
      <c r="B671" s="2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4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1"/>
      <c r="B672" s="2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4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1"/>
      <c r="B673" s="2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4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1"/>
      <c r="B674" s="2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4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1"/>
      <c r="B675" s="2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4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1"/>
      <c r="B676" s="2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4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1"/>
      <c r="B677" s="2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4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1"/>
      <c r="B678" s="2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4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1"/>
      <c r="B679" s="2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4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1"/>
      <c r="B680" s="2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4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1"/>
      <c r="B681" s="2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4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1"/>
      <c r="B682" s="2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4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1"/>
      <c r="B683" s="2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4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1"/>
      <c r="B684" s="2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4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1"/>
      <c r="B685" s="2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4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1"/>
      <c r="B686" s="2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4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1"/>
      <c r="B687" s="2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4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1"/>
      <c r="B688" s="2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4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1"/>
      <c r="B689" s="2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4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1"/>
      <c r="B690" s="2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4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1"/>
      <c r="B691" s="2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4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1"/>
      <c r="B692" s="2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4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1"/>
      <c r="B693" s="2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4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1"/>
      <c r="B694" s="2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4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1"/>
      <c r="B695" s="2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4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1"/>
      <c r="B696" s="2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4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1"/>
      <c r="B697" s="2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4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1"/>
      <c r="B698" s="2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4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1"/>
      <c r="B699" s="2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4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1"/>
      <c r="B700" s="2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4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1"/>
      <c r="B701" s="2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4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1"/>
      <c r="B702" s="2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4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1"/>
      <c r="B703" s="2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4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1"/>
      <c r="B704" s="2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4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1"/>
      <c r="B705" s="2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4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1"/>
      <c r="B706" s="2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4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1"/>
      <c r="B707" s="2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4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1"/>
      <c r="B708" s="2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4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1"/>
      <c r="B709" s="2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4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1"/>
      <c r="B710" s="2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4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1"/>
      <c r="B711" s="2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4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1"/>
      <c r="B712" s="2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4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1"/>
      <c r="B713" s="2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4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1"/>
      <c r="B714" s="2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4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1"/>
      <c r="B715" s="2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4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1"/>
      <c r="B716" s="2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4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1"/>
      <c r="B717" s="2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4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1"/>
      <c r="B718" s="2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4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1"/>
      <c r="B719" s="2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4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1"/>
      <c r="B720" s="2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4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1"/>
      <c r="B721" s="2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4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1"/>
      <c r="B722" s="2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4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1"/>
      <c r="B723" s="2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4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1"/>
      <c r="B724" s="2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4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1"/>
      <c r="B725" s="2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4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1"/>
      <c r="B726" s="2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4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1"/>
      <c r="B727" s="2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4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1"/>
      <c r="B728" s="2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4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1"/>
      <c r="B729" s="2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4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1"/>
      <c r="B730" s="2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4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1"/>
      <c r="B731" s="2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4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1"/>
      <c r="B732" s="2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4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1"/>
      <c r="B733" s="2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4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1"/>
      <c r="B734" s="2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4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1"/>
      <c r="B735" s="2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4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1"/>
      <c r="B736" s="2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4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1"/>
      <c r="B737" s="2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4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1"/>
      <c r="B738" s="2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4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1"/>
      <c r="B739" s="2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4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1"/>
      <c r="B740" s="2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4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1"/>
      <c r="B741" s="2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4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1"/>
      <c r="B742" s="2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4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1"/>
      <c r="B743" s="2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4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1"/>
      <c r="B744" s="2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4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1"/>
      <c r="B745" s="2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4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1"/>
      <c r="B746" s="2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4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1"/>
      <c r="B747" s="2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4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1"/>
      <c r="B748" s="2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4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1"/>
      <c r="B749" s="2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4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1"/>
      <c r="B750" s="2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4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1"/>
      <c r="B751" s="2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4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1"/>
      <c r="B752" s="2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4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1"/>
      <c r="B753" s="2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4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1"/>
      <c r="B754" s="2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4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1"/>
      <c r="B755" s="2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4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1"/>
      <c r="B756" s="2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4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1"/>
      <c r="B757" s="2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4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1"/>
      <c r="B758" s="2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4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1"/>
      <c r="B759" s="2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4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1"/>
      <c r="B760" s="2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4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1"/>
      <c r="B761" s="2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4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1"/>
      <c r="B762" s="2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4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1"/>
      <c r="B763" s="2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4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1"/>
      <c r="B764" s="2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4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1"/>
      <c r="B765" s="2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4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1"/>
      <c r="B766" s="2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4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1"/>
      <c r="B767" s="2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4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1"/>
      <c r="B768" s="2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4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1"/>
      <c r="B769" s="2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4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1"/>
      <c r="B770" s="2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4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1"/>
      <c r="B771" s="2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4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1"/>
      <c r="B772" s="2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4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1"/>
      <c r="B773" s="2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4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1"/>
      <c r="B774" s="2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4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1"/>
      <c r="B775" s="2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4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1"/>
      <c r="B776" s="2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4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1"/>
      <c r="B777" s="2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4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1"/>
      <c r="B778" s="2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4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1"/>
      <c r="B779" s="2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4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1"/>
      <c r="B780" s="2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4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1"/>
      <c r="B781" s="2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4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1"/>
      <c r="B782" s="2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4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1"/>
      <c r="B783" s="2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4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1"/>
      <c r="B784" s="2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4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1"/>
      <c r="B785" s="2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4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1"/>
      <c r="B786" s="2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4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1"/>
      <c r="B787" s="2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4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1"/>
      <c r="B788" s="2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4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1"/>
      <c r="B789" s="2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4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1"/>
      <c r="B790" s="2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4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1"/>
      <c r="B791" s="2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4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1"/>
      <c r="B792" s="2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4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1"/>
      <c r="B793" s="2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4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1"/>
      <c r="B794" s="2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4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1"/>
      <c r="B795" s="2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4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1"/>
      <c r="B796" s="2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4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1"/>
      <c r="B797" s="2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4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1"/>
      <c r="B798" s="2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4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1"/>
      <c r="B799" s="2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4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1"/>
      <c r="B800" s="2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4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1"/>
      <c r="B801" s="2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4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1"/>
      <c r="B802" s="2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4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1"/>
      <c r="B803" s="2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4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1"/>
      <c r="B804" s="2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4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1"/>
      <c r="B805" s="2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4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1"/>
      <c r="B806" s="2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4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1"/>
      <c r="B807" s="2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4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1"/>
      <c r="B808" s="2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4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1"/>
      <c r="B809" s="2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4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1"/>
      <c r="B810" s="2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4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1"/>
      <c r="B811" s="2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4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1"/>
      <c r="B812" s="2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4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1"/>
      <c r="B813" s="2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4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1"/>
      <c r="B814" s="2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4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1"/>
      <c r="B815" s="2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4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1"/>
      <c r="B816" s="2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4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1"/>
      <c r="B817" s="2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4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1"/>
      <c r="B818" s="2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4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1"/>
      <c r="B819" s="2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4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1"/>
      <c r="B820" s="2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4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1"/>
      <c r="B821" s="2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4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1"/>
      <c r="B822" s="2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4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1"/>
      <c r="B823" s="2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4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1"/>
      <c r="B824" s="2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4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1"/>
      <c r="B825" s="2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4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1"/>
      <c r="B826" s="2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4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1"/>
      <c r="B827" s="2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4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1"/>
      <c r="B828" s="2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4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1"/>
      <c r="B829" s="2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4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1"/>
      <c r="B830" s="2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4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1"/>
      <c r="B831" s="2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4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1"/>
      <c r="B832" s="2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4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1"/>
      <c r="B833" s="2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4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1"/>
      <c r="B834" s="2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4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1"/>
      <c r="B835" s="2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4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1"/>
      <c r="B836" s="2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4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1"/>
      <c r="B837" s="2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4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1"/>
      <c r="B838" s="2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4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1"/>
      <c r="B839" s="2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4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1"/>
      <c r="B840" s="2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4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1"/>
      <c r="B841" s="2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4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1"/>
      <c r="B842" s="2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4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1"/>
      <c r="B843" s="2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4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1"/>
      <c r="B844" s="2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4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1"/>
      <c r="B845" s="2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4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1"/>
      <c r="B846" s="2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4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1"/>
      <c r="B847" s="2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4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1"/>
      <c r="B848" s="2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4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1"/>
      <c r="B849" s="2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4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1"/>
      <c r="B850" s="2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4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1"/>
      <c r="B851" s="2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4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1"/>
      <c r="B852" s="2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4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1"/>
      <c r="B853" s="2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4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1"/>
      <c r="B854" s="2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4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1"/>
      <c r="B855" s="2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4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1"/>
      <c r="B856" s="2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4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1"/>
      <c r="B857" s="2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4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1"/>
      <c r="B858" s="2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4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1"/>
      <c r="B859" s="2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4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1"/>
      <c r="B860" s="2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4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1"/>
      <c r="B861" s="2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4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1"/>
      <c r="B862" s="2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4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1"/>
      <c r="B863" s="2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4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1"/>
      <c r="B864" s="2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4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1"/>
      <c r="B865" s="2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4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1"/>
      <c r="B866" s="2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4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1"/>
      <c r="B867" s="2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4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1"/>
      <c r="B868" s="2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4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1"/>
      <c r="B869" s="2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4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1"/>
      <c r="B870" s="2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4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1"/>
      <c r="B871" s="2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4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1"/>
      <c r="B872" s="2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4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1"/>
      <c r="B873" s="2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4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1"/>
      <c r="B874" s="2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4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1"/>
      <c r="B875" s="2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4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1"/>
      <c r="B876" s="2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4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1"/>
      <c r="B877" s="2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4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1"/>
      <c r="B878" s="2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4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1"/>
      <c r="B879" s="2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4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1"/>
      <c r="B880" s="2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4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1"/>
      <c r="B881" s="2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4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1"/>
      <c r="B882" s="2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4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1"/>
      <c r="B883" s="2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4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1"/>
      <c r="B884" s="2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4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1"/>
      <c r="B885" s="2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4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1"/>
      <c r="B886" s="2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4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1"/>
      <c r="B887" s="2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4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1"/>
      <c r="B888" s="2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4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1"/>
      <c r="B889" s="2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4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1"/>
      <c r="B890" s="2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4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1"/>
      <c r="B891" s="2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4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1"/>
      <c r="B892" s="2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4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1"/>
      <c r="B893" s="2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4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1"/>
      <c r="B894" s="2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4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1"/>
      <c r="B895" s="2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4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1"/>
      <c r="B896" s="2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4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1"/>
      <c r="B897" s="2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4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1"/>
      <c r="B898" s="2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4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1"/>
      <c r="B899" s="2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4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1"/>
      <c r="B900" s="2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4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1"/>
      <c r="B901" s="2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4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1"/>
      <c r="B902" s="2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4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1"/>
      <c r="B903" s="2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4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1"/>
      <c r="B904" s="2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4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1"/>
      <c r="B905" s="2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4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1"/>
      <c r="B906" s="2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4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1"/>
      <c r="B907" s="2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4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1"/>
      <c r="B908" s="2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4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1"/>
      <c r="B909" s="2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4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1"/>
      <c r="B910" s="2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4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1"/>
      <c r="B911" s="2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4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1"/>
      <c r="B912" s="2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4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1"/>
      <c r="B913" s="2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4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1"/>
      <c r="B914" s="2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4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1"/>
      <c r="B915" s="2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4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1"/>
      <c r="B916" s="2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4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1"/>
      <c r="B917" s="2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4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1"/>
      <c r="B918" s="2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4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1"/>
      <c r="B919" s="2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4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1"/>
      <c r="B920" s="2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4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1"/>
      <c r="B921" s="2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4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1"/>
      <c r="B922" s="2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4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1"/>
      <c r="B923" s="2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4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1"/>
      <c r="B924" s="2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4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1"/>
      <c r="B925" s="2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4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1"/>
      <c r="B926" s="2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4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1"/>
      <c r="B927" s="2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4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1"/>
      <c r="B928" s="2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4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1"/>
      <c r="B929" s="2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4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1"/>
      <c r="B930" s="2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4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1"/>
      <c r="B931" s="2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4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1"/>
      <c r="B932" s="2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4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1"/>
      <c r="B933" s="2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4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1"/>
      <c r="B934" s="2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4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1"/>
      <c r="B935" s="2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4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1"/>
      <c r="B936" s="2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4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1"/>
      <c r="B937" s="2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4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1"/>
      <c r="B938" s="2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4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1"/>
      <c r="B939" s="2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4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1"/>
      <c r="B940" s="2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4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1"/>
      <c r="B941" s="2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4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1"/>
      <c r="B942" s="2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4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1"/>
      <c r="B943" s="2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4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1"/>
      <c r="B944" s="2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4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1"/>
      <c r="B945" s="2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4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1"/>
      <c r="B946" s="2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4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1"/>
      <c r="B947" s="2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4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1"/>
      <c r="B948" s="2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4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1"/>
      <c r="B949" s="2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4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1"/>
      <c r="B950" s="2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4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1"/>
      <c r="B951" s="2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4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1"/>
      <c r="B952" s="2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4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1"/>
      <c r="B953" s="2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4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1"/>
      <c r="B954" s="2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4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1"/>
      <c r="B955" s="2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4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1"/>
      <c r="B956" s="2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4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1"/>
      <c r="B957" s="2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4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1"/>
      <c r="B958" s="2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4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1"/>
      <c r="B959" s="2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4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1"/>
      <c r="B960" s="2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4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1"/>
      <c r="B961" s="2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4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1"/>
      <c r="B962" s="2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4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1"/>
      <c r="B963" s="2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4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1"/>
      <c r="B964" s="2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4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1"/>
      <c r="B965" s="2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4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1"/>
      <c r="B966" s="2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4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1"/>
      <c r="B967" s="2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4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1"/>
      <c r="B968" s="2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4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1"/>
      <c r="B969" s="2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4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1"/>
      <c r="B970" s="2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4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1"/>
      <c r="B971" s="2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4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1"/>
      <c r="B972" s="2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4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1"/>
      <c r="B973" s="2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4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1"/>
      <c r="B974" s="2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4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1"/>
      <c r="B975" s="2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4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1"/>
      <c r="B976" s="2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4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1"/>
      <c r="B977" s="2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4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1"/>
      <c r="B978" s="2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4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1"/>
      <c r="B979" s="2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4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1"/>
      <c r="B980" s="2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4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1"/>
      <c r="B981" s="2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4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1"/>
      <c r="B982" s="2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4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1"/>
      <c r="B983" s="2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4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1"/>
      <c r="B984" s="2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4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1"/>
      <c r="B985" s="2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4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1"/>
      <c r="B986" s="2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4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1"/>
      <c r="B987" s="2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4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1"/>
      <c r="B988" s="2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4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1"/>
      <c r="B989" s="2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4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1"/>
      <c r="B990" s="2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4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1"/>
      <c r="B991" s="2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4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1"/>
      <c r="B992" s="2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4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1"/>
      <c r="B993" s="2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4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1"/>
      <c r="B994" s="2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4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1"/>
      <c r="B995" s="2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4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1"/>
      <c r="B996" s="2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4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1"/>
      <c r="B997" s="2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4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1"/>
      <c r="B998" s="2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4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1"/>
      <c r="B999" s="2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4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1"/>
      <c r="B1000" s="2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4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/>
  <pageMargins bottom="0.75" footer="0.0" header="0.0" left="0.25" right="0.25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.71"/>
    <col customWidth="1" min="2" max="2" width="29.43"/>
    <col customWidth="1" min="3" max="19" width="12.71"/>
    <col customWidth="1" min="20" max="30" width="9.29"/>
  </cols>
  <sheetData>
    <row r="1" ht="14.25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ht="14.25" customHeight="1">
      <c r="A2" s="5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ht="14.25" customHeight="1">
      <c r="A3" s="1" t="s">
        <v>2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ht="14.25" customHeight="1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ht="14.25" customHeight="1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ht="14.2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ht="14.25" customHeight="1">
      <c r="A7" s="1"/>
      <c r="B7" s="2"/>
      <c r="C7" s="19" t="s">
        <v>38</v>
      </c>
      <c r="D7" s="20" t="s">
        <v>39</v>
      </c>
      <c r="E7" s="19" t="s">
        <v>38</v>
      </c>
      <c r="F7" s="20" t="s">
        <v>39</v>
      </c>
      <c r="G7" s="19" t="s">
        <v>38</v>
      </c>
      <c r="H7" s="20" t="s">
        <v>39</v>
      </c>
      <c r="I7" s="19" t="s">
        <v>38</v>
      </c>
      <c r="J7" s="20" t="s">
        <v>39</v>
      </c>
      <c r="K7" s="3"/>
      <c r="L7" s="3"/>
      <c r="M7" s="3"/>
      <c r="N7" s="3"/>
      <c r="O7" s="3"/>
      <c r="P7" s="3"/>
      <c r="Q7" s="3"/>
      <c r="R7" s="3"/>
      <c r="S7" s="4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ht="15.0" customHeight="1">
      <c r="A8" s="1" t="s">
        <v>3</v>
      </c>
      <c r="B8" s="6"/>
      <c r="C8" s="21" t="s">
        <v>4</v>
      </c>
      <c r="D8" s="22"/>
      <c r="E8" s="21" t="s">
        <v>5</v>
      </c>
      <c r="F8" s="22"/>
      <c r="G8" s="21" t="s">
        <v>6</v>
      </c>
      <c r="H8" s="22"/>
      <c r="I8" s="21" t="s">
        <v>7</v>
      </c>
      <c r="J8" s="22"/>
      <c r="K8" s="7" t="s">
        <v>8</v>
      </c>
      <c r="L8" s="7" t="s">
        <v>9</v>
      </c>
      <c r="M8" s="7" t="s">
        <v>10</v>
      </c>
      <c r="N8" s="7" t="s">
        <v>11</v>
      </c>
      <c r="O8" s="7" t="s">
        <v>12</v>
      </c>
      <c r="P8" s="7" t="s">
        <v>13</v>
      </c>
      <c r="Q8" s="7" t="s">
        <v>14</v>
      </c>
      <c r="R8" s="7" t="s">
        <v>15</v>
      </c>
      <c r="S8" s="8" t="s">
        <v>16</v>
      </c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ht="13.5" customHeight="1">
      <c r="A9" s="1"/>
      <c r="B9" s="10" t="s">
        <v>17</v>
      </c>
      <c r="C9" s="23">
        <f>50000/12</f>
        <v>4166.666667</v>
      </c>
      <c r="D9" s="24">
        <v>4511.89</v>
      </c>
      <c r="E9" s="23">
        <f>50000/12</f>
        <v>4166.666667</v>
      </c>
      <c r="F9" s="24">
        <v>1607.34</v>
      </c>
      <c r="G9" s="23">
        <f>50000/12</f>
        <v>4166.666667</v>
      </c>
      <c r="H9" s="24">
        <v>18584.77</v>
      </c>
      <c r="I9" s="23">
        <f>50000/12</f>
        <v>4166.666667</v>
      </c>
      <c r="J9" s="24">
        <v>3960.55</v>
      </c>
      <c r="K9" s="11">
        <f t="shared" ref="K9:R9" si="1">50000/12</f>
        <v>4166.666667</v>
      </c>
      <c r="L9" s="11">
        <f t="shared" si="1"/>
        <v>4166.666667</v>
      </c>
      <c r="M9" s="11">
        <f t="shared" si="1"/>
        <v>4166.666667</v>
      </c>
      <c r="N9" s="11">
        <f t="shared" si="1"/>
        <v>4166.666667</v>
      </c>
      <c r="O9" s="11">
        <f t="shared" si="1"/>
        <v>4166.666667</v>
      </c>
      <c r="P9" s="11">
        <f t="shared" si="1"/>
        <v>4166.666667</v>
      </c>
      <c r="Q9" s="11">
        <f t="shared" si="1"/>
        <v>4166.666667</v>
      </c>
      <c r="R9" s="11">
        <f t="shared" si="1"/>
        <v>4166.666667</v>
      </c>
      <c r="S9" s="12">
        <f t="shared" ref="S9:S11" si="3">SUM(C9:R9)</f>
        <v>78664.55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ht="12.75" customHeight="1">
      <c r="A10" s="1"/>
      <c r="B10" s="13" t="s">
        <v>18</v>
      </c>
      <c r="C10" s="23">
        <f>60000/12</f>
        <v>5000</v>
      </c>
      <c r="D10" s="24">
        <v>7754.0</v>
      </c>
      <c r="E10" s="23">
        <f>+C10</f>
        <v>5000</v>
      </c>
      <c r="F10" s="24">
        <v>5297.0</v>
      </c>
      <c r="G10" s="23">
        <f>+E10</f>
        <v>5000</v>
      </c>
      <c r="H10" s="24">
        <v>6003.0</v>
      </c>
      <c r="I10" s="23">
        <f>+G10</f>
        <v>5000</v>
      </c>
      <c r="J10" s="24">
        <v>4071.0</v>
      </c>
      <c r="K10" s="11">
        <f>+I10</f>
        <v>5000</v>
      </c>
      <c r="L10" s="11">
        <f t="shared" ref="L10:R10" si="2">+K10</f>
        <v>5000</v>
      </c>
      <c r="M10" s="11">
        <f t="shared" si="2"/>
        <v>5000</v>
      </c>
      <c r="N10" s="11">
        <f t="shared" si="2"/>
        <v>5000</v>
      </c>
      <c r="O10" s="11">
        <f t="shared" si="2"/>
        <v>5000</v>
      </c>
      <c r="P10" s="11">
        <f t="shared" si="2"/>
        <v>5000</v>
      </c>
      <c r="Q10" s="11">
        <f t="shared" si="2"/>
        <v>5000</v>
      </c>
      <c r="R10" s="11">
        <f t="shared" si="2"/>
        <v>5000</v>
      </c>
      <c r="S10" s="12">
        <f t="shared" si="3"/>
        <v>83125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ht="13.5" customHeight="1">
      <c r="A11" s="1"/>
      <c r="B11" s="13" t="s">
        <v>19</v>
      </c>
      <c r="C11" s="23">
        <f>+Revenue!D8+Revenue!D18</f>
        <v>5200</v>
      </c>
      <c r="D11" s="24">
        <v>4724.0</v>
      </c>
      <c r="E11" s="23">
        <f>+Revenue!E8+Revenue!E18</f>
        <v>5200</v>
      </c>
      <c r="F11" s="24">
        <v>3889.0</v>
      </c>
      <c r="G11" s="23">
        <f>+Revenue!F8+Revenue!F18</f>
        <v>5200</v>
      </c>
      <c r="H11" s="24">
        <v>4440.0</v>
      </c>
      <c r="I11" s="23">
        <f>+Revenue!G8+Revenue!G18</f>
        <v>5200</v>
      </c>
      <c r="J11" s="24">
        <v>3720.0</v>
      </c>
      <c r="K11" s="11">
        <f>+Revenue!H8+Revenue!H18</f>
        <v>5200</v>
      </c>
      <c r="L11" s="11">
        <f>+Revenue!I8+Revenue!I18</f>
        <v>5200</v>
      </c>
      <c r="M11" s="11">
        <f>+Revenue!J8+Revenue!J18</f>
        <v>5200</v>
      </c>
      <c r="N11" s="11">
        <f>+Revenue!K8+Revenue!K18</f>
        <v>5200</v>
      </c>
      <c r="O11" s="11">
        <f>+Revenue!L8+Revenue!L18</f>
        <v>5200</v>
      </c>
      <c r="P11" s="11">
        <f>+Revenue!M8+Revenue!M18</f>
        <v>5200</v>
      </c>
      <c r="Q11" s="11">
        <f>+Revenue!N8+Revenue!N18</f>
        <v>5200</v>
      </c>
      <c r="R11" s="11">
        <f>+Revenue!O8+Revenue!O18</f>
        <v>5200</v>
      </c>
      <c r="S11" s="12">
        <f t="shared" si="3"/>
        <v>79173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ht="16.5" customHeight="1">
      <c r="A12" s="1"/>
      <c r="B12" s="14" t="s">
        <v>20</v>
      </c>
      <c r="C12" s="25">
        <f t="shared" ref="C12:S12" si="4">SUM(C9:C11)</f>
        <v>14366.66667</v>
      </c>
      <c r="D12" s="26">
        <f t="shared" si="4"/>
        <v>16989.89</v>
      </c>
      <c r="E12" s="25">
        <f t="shared" si="4"/>
        <v>14366.66667</v>
      </c>
      <c r="F12" s="26">
        <f t="shared" si="4"/>
        <v>10793.34</v>
      </c>
      <c r="G12" s="25">
        <f t="shared" si="4"/>
        <v>14366.66667</v>
      </c>
      <c r="H12" s="26">
        <f t="shared" si="4"/>
        <v>29027.77</v>
      </c>
      <c r="I12" s="25">
        <f t="shared" si="4"/>
        <v>14366.66667</v>
      </c>
      <c r="J12" s="26">
        <f t="shared" si="4"/>
        <v>11751.55</v>
      </c>
      <c r="K12" s="15">
        <f t="shared" si="4"/>
        <v>14366.66667</v>
      </c>
      <c r="L12" s="15">
        <f t="shared" si="4"/>
        <v>14366.66667</v>
      </c>
      <c r="M12" s="15">
        <f t="shared" si="4"/>
        <v>14366.66667</v>
      </c>
      <c r="N12" s="15">
        <f t="shared" si="4"/>
        <v>14366.66667</v>
      </c>
      <c r="O12" s="15">
        <f t="shared" si="4"/>
        <v>14366.66667</v>
      </c>
      <c r="P12" s="15">
        <f t="shared" si="4"/>
        <v>14366.66667</v>
      </c>
      <c r="Q12" s="15">
        <f t="shared" si="4"/>
        <v>14366.66667</v>
      </c>
      <c r="R12" s="15">
        <f t="shared" si="4"/>
        <v>14366.66667</v>
      </c>
      <c r="S12" s="15">
        <f t="shared" si="4"/>
        <v>240962.55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ht="16.5" customHeight="1">
      <c r="A13" s="1"/>
      <c r="B13" s="27" t="s">
        <v>40</v>
      </c>
      <c r="C13" s="28"/>
      <c r="D13" s="29">
        <f>D12-C12</f>
        <v>2623.223333</v>
      </c>
      <c r="E13" s="12"/>
      <c r="F13" s="29">
        <f>F12-E12</f>
        <v>-3573.326667</v>
      </c>
      <c r="G13" s="12"/>
      <c r="H13" s="29">
        <f>H12-G12</f>
        <v>14661.10333</v>
      </c>
      <c r="I13" s="12"/>
      <c r="J13" s="29">
        <f>J12-I12</f>
        <v>-2615.116667</v>
      </c>
      <c r="K13" s="12"/>
      <c r="L13" s="12"/>
      <c r="M13" s="12"/>
      <c r="N13" s="12"/>
      <c r="O13" s="12"/>
      <c r="P13" s="12"/>
      <c r="Q13" s="12"/>
      <c r="R13" s="12"/>
      <c r="S13" s="1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ht="16.5" customHeight="1">
      <c r="A14" s="1" t="s">
        <v>21</v>
      </c>
      <c r="B14" s="16"/>
      <c r="C14" s="28"/>
      <c r="D14" s="29"/>
      <c r="E14" s="28"/>
      <c r="F14" s="29"/>
      <c r="G14" s="28"/>
      <c r="H14" s="29"/>
      <c r="I14" s="28"/>
      <c r="J14" s="29"/>
      <c r="K14" s="12"/>
      <c r="L14" s="12"/>
      <c r="M14" s="12"/>
      <c r="N14" s="12"/>
      <c r="O14" s="12"/>
      <c r="P14" s="12"/>
      <c r="Q14" s="12"/>
      <c r="R14" s="12"/>
      <c r="S14" s="1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ht="16.5" customHeight="1">
      <c r="A15" s="1"/>
      <c r="B15" s="13" t="s">
        <v>22</v>
      </c>
      <c r="C15" s="23">
        <f>3000+50000/12</f>
        <v>7166.666667</v>
      </c>
      <c r="D15" s="24">
        <v>10166.0</v>
      </c>
      <c r="E15" s="23">
        <f>3000+50000/12</f>
        <v>7166.666667</v>
      </c>
      <c r="F15" s="24">
        <f>4375+2083</f>
        <v>6458</v>
      </c>
      <c r="G15" s="23">
        <f>3000+50000/12</f>
        <v>7166.666667</v>
      </c>
      <c r="H15" s="30">
        <f>2060+10583.34</f>
        <v>12643.34</v>
      </c>
      <c r="I15" s="23">
        <f>3000+50000/12</f>
        <v>7166.666667</v>
      </c>
      <c r="J15" s="24">
        <v>4983.34</v>
      </c>
      <c r="K15" s="11">
        <f t="shared" ref="K15:R15" si="5">3000+50000/12</f>
        <v>7166.666667</v>
      </c>
      <c r="L15" s="11">
        <f t="shared" si="5"/>
        <v>7166.666667</v>
      </c>
      <c r="M15" s="11">
        <f t="shared" si="5"/>
        <v>7166.666667</v>
      </c>
      <c r="N15" s="11">
        <f t="shared" si="5"/>
        <v>7166.666667</v>
      </c>
      <c r="O15" s="11">
        <f t="shared" si="5"/>
        <v>7166.666667</v>
      </c>
      <c r="P15" s="11">
        <f t="shared" si="5"/>
        <v>7166.666667</v>
      </c>
      <c r="Q15" s="11">
        <f t="shared" si="5"/>
        <v>7166.666667</v>
      </c>
      <c r="R15" s="11">
        <f t="shared" si="5"/>
        <v>7166.666667</v>
      </c>
      <c r="S15" s="12">
        <f t="shared" ref="S15:S29" si="7">SUM(C15:R15)</f>
        <v>120250.68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ht="16.5" customHeight="1">
      <c r="A16" s="1"/>
      <c r="B16" s="13" t="s">
        <v>23</v>
      </c>
      <c r="C16" s="23">
        <f>+C15*0.09</f>
        <v>645</v>
      </c>
      <c r="D16" s="24">
        <v>0.0</v>
      </c>
      <c r="E16" s="23">
        <f>+E15*0.09</f>
        <v>645</v>
      </c>
      <c r="F16" s="24">
        <v>784.69</v>
      </c>
      <c r="G16" s="23">
        <f>+G15*0.09</f>
        <v>645</v>
      </c>
      <c r="H16" s="24">
        <v>1672.13</v>
      </c>
      <c r="I16" s="23">
        <f>+I15*0.09</f>
        <v>645</v>
      </c>
      <c r="J16" s="24">
        <v>421.21</v>
      </c>
      <c r="K16" s="11">
        <f t="shared" ref="K16:R16" si="6">+K15*0.09</f>
        <v>645</v>
      </c>
      <c r="L16" s="11">
        <f t="shared" si="6"/>
        <v>645</v>
      </c>
      <c r="M16" s="11">
        <f t="shared" si="6"/>
        <v>645</v>
      </c>
      <c r="N16" s="11">
        <f t="shared" si="6"/>
        <v>645</v>
      </c>
      <c r="O16" s="11">
        <f t="shared" si="6"/>
        <v>645</v>
      </c>
      <c r="P16" s="11">
        <f t="shared" si="6"/>
        <v>645</v>
      </c>
      <c r="Q16" s="11">
        <f t="shared" si="6"/>
        <v>645</v>
      </c>
      <c r="R16" s="11">
        <f t="shared" si="6"/>
        <v>645</v>
      </c>
      <c r="S16" s="12">
        <f t="shared" si="7"/>
        <v>10618.03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ht="16.5" customHeight="1">
      <c r="A17" s="1"/>
      <c r="B17" s="13" t="s">
        <v>24</v>
      </c>
      <c r="C17" s="23">
        <v>500.0</v>
      </c>
      <c r="D17" s="24">
        <v>490.0</v>
      </c>
      <c r="E17" s="23">
        <v>500.0</v>
      </c>
      <c r="F17" s="24">
        <v>715.0</v>
      </c>
      <c r="G17" s="23">
        <v>500.0</v>
      </c>
      <c r="H17" s="24">
        <v>890.0</v>
      </c>
      <c r="I17" s="23">
        <v>500.0</v>
      </c>
      <c r="J17" s="24">
        <v>380.0</v>
      </c>
      <c r="K17" s="11">
        <v>500.0</v>
      </c>
      <c r="L17" s="11">
        <v>500.0</v>
      </c>
      <c r="M17" s="11">
        <v>500.0</v>
      </c>
      <c r="N17" s="11">
        <v>500.0</v>
      </c>
      <c r="O17" s="11">
        <v>500.0</v>
      </c>
      <c r="P17" s="11">
        <v>500.0</v>
      </c>
      <c r="Q17" s="11">
        <v>500.0</v>
      </c>
      <c r="R17" s="11">
        <v>500.0</v>
      </c>
      <c r="S17" s="12">
        <f t="shared" si="7"/>
        <v>8475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ht="16.5" customHeight="1">
      <c r="A18" s="1"/>
      <c r="B18" s="13" t="s">
        <v>25</v>
      </c>
      <c r="C18" s="23">
        <f>1200+1650</f>
        <v>2850</v>
      </c>
      <c r="D18" s="24">
        <v>600.0</v>
      </c>
      <c r="E18" s="23">
        <f>1200+1650</f>
        <v>2850</v>
      </c>
      <c r="F18" s="24">
        <v>3300.0</v>
      </c>
      <c r="G18" s="23">
        <f>1200+1650</f>
        <v>2850</v>
      </c>
      <c r="H18" s="24">
        <v>1800.0</v>
      </c>
      <c r="I18" s="23">
        <f>1200+1800</f>
        <v>3000</v>
      </c>
      <c r="J18" s="24">
        <v>3000.0</v>
      </c>
      <c r="K18" s="11">
        <f t="shared" ref="K18:R18" si="8">1200+1800</f>
        <v>3000</v>
      </c>
      <c r="L18" s="11">
        <f t="shared" si="8"/>
        <v>3000</v>
      </c>
      <c r="M18" s="11">
        <f t="shared" si="8"/>
        <v>3000</v>
      </c>
      <c r="N18" s="11">
        <f t="shared" si="8"/>
        <v>3000</v>
      </c>
      <c r="O18" s="11">
        <f t="shared" si="8"/>
        <v>3000</v>
      </c>
      <c r="P18" s="11">
        <f t="shared" si="8"/>
        <v>3000</v>
      </c>
      <c r="Q18" s="11">
        <f t="shared" si="8"/>
        <v>3000</v>
      </c>
      <c r="R18" s="11">
        <f t="shared" si="8"/>
        <v>3000</v>
      </c>
      <c r="S18" s="12">
        <f t="shared" si="7"/>
        <v>44250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ht="16.5" customHeight="1">
      <c r="A19" s="1"/>
      <c r="B19" s="13" t="s">
        <v>26</v>
      </c>
      <c r="C19" s="23">
        <v>1200.0</v>
      </c>
      <c r="D19" s="24">
        <v>1160.82</v>
      </c>
      <c r="E19" s="23">
        <v>1200.0</v>
      </c>
      <c r="F19" s="24">
        <v>1434.42</v>
      </c>
      <c r="G19" s="23">
        <v>1200.0</v>
      </c>
      <c r="H19" s="24">
        <v>1097.76</v>
      </c>
      <c r="I19" s="23">
        <v>1200.0</v>
      </c>
      <c r="J19" s="24">
        <v>1158.0</v>
      </c>
      <c r="K19" s="11">
        <v>1200.0</v>
      </c>
      <c r="L19" s="11">
        <v>1200.0</v>
      </c>
      <c r="M19" s="11">
        <v>1200.0</v>
      </c>
      <c r="N19" s="11">
        <v>1200.0</v>
      </c>
      <c r="O19" s="11">
        <v>1200.0</v>
      </c>
      <c r="P19" s="11">
        <v>1200.0</v>
      </c>
      <c r="Q19" s="11">
        <v>1200.0</v>
      </c>
      <c r="R19" s="11">
        <v>1200.0</v>
      </c>
      <c r="S19" s="12">
        <f t="shared" si="7"/>
        <v>19251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ht="16.5" customHeight="1">
      <c r="A20" s="1"/>
      <c r="B20" s="13" t="s">
        <v>27</v>
      </c>
      <c r="C20" s="23">
        <v>250.0</v>
      </c>
      <c r="D20" s="24">
        <v>333.28</v>
      </c>
      <c r="E20" s="23">
        <v>250.0</v>
      </c>
      <c r="F20" s="24">
        <v>228.89</v>
      </c>
      <c r="G20" s="23">
        <v>250.0</v>
      </c>
      <c r="H20" s="24">
        <v>897.32</v>
      </c>
      <c r="I20" s="23">
        <v>250.0</v>
      </c>
      <c r="J20" s="24">
        <v>343.9</v>
      </c>
      <c r="K20" s="11">
        <v>250.0</v>
      </c>
      <c r="L20" s="11">
        <v>250.0</v>
      </c>
      <c r="M20" s="11">
        <v>250.0</v>
      </c>
      <c r="N20" s="11">
        <v>250.0</v>
      </c>
      <c r="O20" s="11">
        <v>250.0</v>
      </c>
      <c r="P20" s="11">
        <v>250.0</v>
      </c>
      <c r="Q20" s="11">
        <v>250.0</v>
      </c>
      <c r="R20" s="11">
        <v>250.0</v>
      </c>
      <c r="S20" s="12">
        <f t="shared" si="7"/>
        <v>4803.39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ht="16.5" customHeight="1">
      <c r="A21" s="1"/>
      <c r="B21" s="13" t="s">
        <v>28</v>
      </c>
      <c r="C21" s="23">
        <v>275.0</v>
      </c>
      <c r="D21" s="24">
        <v>265.33</v>
      </c>
      <c r="E21" s="23">
        <v>275.0</v>
      </c>
      <c r="F21" s="24">
        <v>70.65</v>
      </c>
      <c r="G21" s="23">
        <v>275.0</v>
      </c>
      <c r="H21" s="24">
        <v>211.71</v>
      </c>
      <c r="I21" s="23">
        <v>275.0</v>
      </c>
      <c r="J21" s="24">
        <v>655.71</v>
      </c>
      <c r="K21" s="11">
        <v>275.0</v>
      </c>
      <c r="L21" s="11">
        <v>275.0</v>
      </c>
      <c r="M21" s="11">
        <v>275.0</v>
      </c>
      <c r="N21" s="11">
        <v>275.0</v>
      </c>
      <c r="O21" s="11">
        <v>275.0</v>
      </c>
      <c r="P21" s="11">
        <v>275.0</v>
      </c>
      <c r="Q21" s="11">
        <v>275.0</v>
      </c>
      <c r="R21" s="11">
        <v>275.0</v>
      </c>
      <c r="S21" s="12">
        <f t="shared" si="7"/>
        <v>4503.4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ht="16.5" customHeight="1">
      <c r="A22" s="1"/>
      <c r="B22" s="13" t="s">
        <v>29</v>
      </c>
      <c r="C22" s="23">
        <v>125.0</v>
      </c>
      <c r="D22" s="24">
        <v>0.0</v>
      </c>
      <c r="E22" s="23">
        <v>125.0</v>
      </c>
      <c r="F22" s="24">
        <v>0.0</v>
      </c>
      <c r="G22" s="23">
        <v>125.0</v>
      </c>
      <c r="H22" s="24">
        <v>0.0</v>
      </c>
      <c r="I22" s="23">
        <v>125.0</v>
      </c>
      <c r="J22" s="24">
        <v>9.93</v>
      </c>
      <c r="K22" s="11">
        <v>125.0</v>
      </c>
      <c r="L22" s="11">
        <v>125.0</v>
      </c>
      <c r="M22" s="11">
        <v>125.0</v>
      </c>
      <c r="N22" s="11">
        <v>125.0</v>
      </c>
      <c r="O22" s="11">
        <v>125.0</v>
      </c>
      <c r="P22" s="11">
        <v>125.0</v>
      </c>
      <c r="Q22" s="11">
        <v>125.0</v>
      </c>
      <c r="R22" s="11">
        <v>125.0</v>
      </c>
      <c r="S22" s="12">
        <f t="shared" si="7"/>
        <v>1509.93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ht="16.5" customHeight="1">
      <c r="A23" s="1"/>
      <c r="B23" s="13" t="s">
        <v>30</v>
      </c>
      <c r="C23" s="23">
        <v>375.0</v>
      </c>
      <c r="D23" s="24">
        <v>221.32</v>
      </c>
      <c r="E23" s="23">
        <v>375.0</v>
      </c>
      <c r="F23" s="24">
        <v>40.58</v>
      </c>
      <c r="G23" s="23">
        <v>375.0</v>
      </c>
      <c r="H23" s="24">
        <v>57.64</v>
      </c>
      <c r="I23" s="23">
        <v>375.0</v>
      </c>
      <c r="J23" s="24">
        <v>68.53</v>
      </c>
      <c r="K23" s="11">
        <v>375.0</v>
      </c>
      <c r="L23" s="11">
        <v>375.0</v>
      </c>
      <c r="M23" s="11">
        <v>375.0</v>
      </c>
      <c r="N23" s="11">
        <v>375.0</v>
      </c>
      <c r="O23" s="11">
        <v>375.0</v>
      </c>
      <c r="P23" s="11">
        <v>375.0</v>
      </c>
      <c r="Q23" s="11">
        <v>375.0</v>
      </c>
      <c r="R23" s="11">
        <v>375.0</v>
      </c>
      <c r="S23" s="12">
        <f t="shared" si="7"/>
        <v>4888.07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ht="16.5" customHeight="1">
      <c r="A24" s="1"/>
      <c r="B24" s="13" t="s">
        <v>31</v>
      </c>
      <c r="C24" s="23">
        <v>250.0</v>
      </c>
      <c r="D24" s="24">
        <v>242.46</v>
      </c>
      <c r="E24" s="23">
        <v>250.0</v>
      </c>
      <c r="F24" s="24">
        <v>228.89</v>
      </c>
      <c r="G24" s="23">
        <v>250.0</v>
      </c>
      <c r="H24" s="24">
        <v>255.67</v>
      </c>
      <c r="I24" s="23">
        <v>250.0</v>
      </c>
      <c r="J24" s="24">
        <v>240.0</v>
      </c>
      <c r="K24" s="11">
        <v>250.0</v>
      </c>
      <c r="L24" s="11">
        <v>250.0</v>
      </c>
      <c r="M24" s="11">
        <v>250.0</v>
      </c>
      <c r="N24" s="11">
        <v>250.0</v>
      </c>
      <c r="O24" s="11">
        <v>250.0</v>
      </c>
      <c r="P24" s="11">
        <v>250.0</v>
      </c>
      <c r="Q24" s="11">
        <v>250.0</v>
      </c>
      <c r="R24" s="11">
        <v>250.0</v>
      </c>
      <c r="S24" s="12">
        <f t="shared" si="7"/>
        <v>3967.02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ht="16.5" customHeight="1">
      <c r="A25" s="1"/>
      <c r="B25" s="13" t="s">
        <v>32</v>
      </c>
      <c r="C25" s="23">
        <v>110.0</v>
      </c>
      <c r="D25" s="24">
        <v>106.25</v>
      </c>
      <c r="E25" s="23">
        <v>110.0</v>
      </c>
      <c r="F25" s="24">
        <v>212.5</v>
      </c>
      <c r="G25" s="23">
        <v>110.0</v>
      </c>
      <c r="H25" s="24">
        <v>0.0</v>
      </c>
      <c r="I25" s="23">
        <v>110.0</v>
      </c>
      <c r="J25" s="24">
        <v>106.25</v>
      </c>
      <c r="K25" s="11">
        <v>110.0</v>
      </c>
      <c r="L25" s="11">
        <v>110.0</v>
      </c>
      <c r="M25" s="11">
        <v>110.0</v>
      </c>
      <c r="N25" s="11">
        <v>110.0</v>
      </c>
      <c r="O25" s="11">
        <v>110.0</v>
      </c>
      <c r="P25" s="11">
        <v>110.0</v>
      </c>
      <c r="Q25" s="11">
        <v>110.0</v>
      </c>
      <c r="R25" s="11">
        <v>110.0</v>
      </c>
      <c r="S25" s="12">
        <f t="shared" si="7"/>
        <v>1745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ht="16.5" customHeight="1">
      <c r="A26" s="1"/>
      <c r="B26" s="13" t="s">
        <v>33</v>
      </c>
      <c r="C26" s="23">
        <v>35.0</v>
      </c>
      <c r="D26" s="24">
        <v>34.95</v>
      </c>
      <c r="E26" s="23">
        <v>35.0</v>
      </c>
      <c r="F26" s="24">
        <v>34.95</v>
      </c>
      <c r="G26" s="23">
        <v>35.0</v>
      </c>
      <c r="H26" s="24">
        <v>125.49</v>
      </c>
      <c r="I26" s="23">
        <v>35.0</v>
      </c>
      <c r="J26" s="24">
        <v>93.07</v>
      </c>
      <c r="K26" s="11">
        <v>35.0</v>
      </c>
      <c r="L26" s="11">
        <v>35.0</v>
      </c>
      <c r="M26" s="11">
        <v>35.0</v>
      </c>
      <c r="N26" s="11">
        <v>35.0</v>
      </c>
      <c r="O26" s="11">
        <v>35.0</v>
      </c>
      <c r="P26" s="11">
        <v>35.0</v>
      </c>
      <c r="Q26" s="11">
        <v>35.0</v>
      </c>
      <c r="R26" s="11">
        <v>35.0</v>
      </c>
      <c r="S26" s="12">
        <f t="shared" si="7"/>
        <v>708.46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ht="16.5" customHeight="1">
      <c r="A27" s="1"/>
      <c r="B27" s="13" t="s">
        <v>34</v>
      </c>
      <c r="C27" s="23">
        <v>100.0</v>
      </c>
      <c r="D27" s="24">
        <v>49.0</v>
      </c>
      <c r="E27" s="23">
        <v>100.0</v>
      </c>
      <c r="F27" s="24">
        <v>39.0</v>
      </c>
      <c r="G27" s="23">
        <v>100.0</v>
      </c>
      <c r="H27" s="24">
        <v>1175.48</v>
      </c>
      <c r="I27" s="23">
        <v>100.0</v>
      </c>
      <c r="J27" s="24">
        <f>651.84+50</f>
        <v>701.84</v>
      </c>
      <c r="K27" s="11">
        <v>100.0</v>
      </c>
      <c r="L27" s="11">
        <v>100.0</v>
      </c>
      <c r="M27" s="11">
        <v>100.0</v>
      </c>
      <c r="N27" s="11">
        <v>100.0</v>
      </c>
      <c r="O27" s="11">
        <v>100.0</v>
      </c>
      <c r="P27" s="11">
        <v>100.0</v>
      </c>
      <c r="Q27" s="11">
        <v>100.0</v>
      </c>
      <c r="R27" s="11">
        <v>100.0</v>
      </c>
      <c r="S27" s="12">
        <f t="shared" si="7"/>
        <v>3165.32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ht="16.5" customHeight="1">
      <c r="A28" s="1"/>
      <c r="B28" s="16" t="s">
        <v>35</v>
      </c>
      <c r="C28" s="28">
        <f t="shared" ref="C28:R28" si="9">SUM(C15:C27)</f>
        <v>13881.66667</v>
      </c>
      <c r="D28" s="26">
        <f t="shared" si="9"/>
        <v>13669.41</v>
      </c>
      <c r="E28" s="28">
        <f t="shared" si="9"/>
        <v>13881.66667</v>
      </c>
      <c r="F28" s="26">
        <f t="shared" si="9"/>
        <v>13547.57</v>
      </c>
      <c r="G28" s="28">
        <f t="shared" si="9"/>
        <v>13881.66667</v>
      </c>
      <c r="H28" s="26">
        <f t="shared" si="9"/>
        <v>20826.54</v>
      </c>
      <c r="I28" s="28">
        <f t="shared" si="9"/>
        <v>14031.66667</v>
      </c>
      <c r="J28" s="26">
        <f t="shared" si="9"/>
        <v>12161.78</v>
      </c>
      <c r="K28" s="12">
        <f t="shared" si="9"/>
        <v>14031.66667</v>
      </c>
      <c r="L28" s="12">
        <f t="shared" si="9"/>
        <v>14031.66667</v>
      </c>
      <c r="M28" s="12">
        <f t="shared" si="9"/>
        <v>14031.66667</v>
      </c>
      <c r="N28" s="12">
        <f t="shared" si="9"/>
        <v>14031.66667</v>
      </c>
      <c r="O28" s="12">
        <f t="shared" si="9"/>
        <v>14031.66667</v>
      </c>
      <c r="P28" s="12">
        <f t="shared" si="9"/>
        <v>14031.66667</v>
      </c>
      <c r="Q28" s="12">
        <f t="shared" si="9"/>
        <v>14031.66667</v>
      </c>
      <c r="R28" s="12">
        <f t="shared" si="9"/>
        <v>14031.66667</v>
      </c>
      <c r="S28" s="12">
        <f t="shared" si="7"/>
        <v>228135.3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ht="16.5" customHeight="1">
      <c r="A29" s="1" t="s">
        <v>36</v>
      </c>
      <c r="B29" s="16"/>
      <c r="C29" s="31">
        <f>+C12-C28</f>
        <v>485</v>
      </c>
      <c r="D29" s="32">
        <f>D28-C28</f>
        <v>-212.2566667</v>
      </c>
      <c r="E29" s="31">
        <f>+E12-E28</f>
        <v>485</v>
      </c>
      <c r="F29" s="32">
        <f>F28-E28</f>
        <v>-334.0966667</v>
      </c>
      <c r="G29" s="31">
        <f>+G12-G28</f>
        <v>485</v>
      </c>
      <c r="H29" s="32">
        <f>H28-G28</f>
        <v>6944.873333</v>
      </c>
      <c r="I29" s="31">
        <f>+I12-I28</f>
        <v>335</v>
      </c>
      <c r="J29" s="32">
        <f>J28-I28</f>
        <v>-1869.886667</v>
      </c>
      <c r="K29" s="17">
        <f t="shared" ref="K29:R29" si="10">+K12-K28</f>
        <v>335</v>
      </c>
      <c r="L29" s="17">
        <f t="shared" si="10"/>
        <v>335</v>
      </c>
      <c r="M29" s="17">
        <f t="shared" si="10"/>
        <v>335</v>
      </c>
      <c r="N29" s="17">
        <f t="shared" si="10"/>
        <v>335</v>
      </c>
      <c r="O29" s="17">
        <f t="shared" si="10"/>
        <v>335</v>
      </c>
      <c r="P29" s="17">
        <f t="shared" si="10"/>
        <v>335</v>
      </c>
      <c r="Q29" s="17">
        <f t="shared" si="10"/>
        <v>335</v>
      </c>
      <c r="R29" s="17">
        <f t="shared" si="10"/>
        <v>335</v>
      </c>
      <c r="S29" s="17">
        <f t="shared" si="7"/>
        <v>8998.633333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ht="14.25" hidden="1" customHeight="1">
      <c r="A30" s="1"/>
      <c r="B30" s="2" t="s">
        <v>37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4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ht="14.25" hidden="1" customHeight="1">
      <c r="A31" s="1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4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ht="14.25" customHeight="1">
      <c r="A32" s="1"/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4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ht="14.25" customHeight="1">
      <c r="A33" s="18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4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ht="14.25" customHeight="1">
      <c r="A34" s="1"/>
      <c r="B34" s="10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4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ht="14.25" customHeight="1">
      <c r="A35" s="1"/>
      <c r="B35" s="1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4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ht="14.25" customHeight="1">
      <c r="A36" s="1"/>
      <c r="B36" s="1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4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ht="14.25" customHeight="1">
      <c r="A37" s="1"/>
      <c r="B37" s="1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4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ht="14.25" customHeight="1">
      <c r="A38" s="1"/>
      <c r="B38" s="16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ht="14.25" customHeight="1">
      <c r="A39" s="1"/>
      <c r="B39" s="1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4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ht="14.25" customHeight="1">
      <c r="A40" s="1"/>
      <c r="B40" s="1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4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ht="14.25" customHeight="1">
      <c r="A41" s="1"/>
      <c r="B41" s="1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4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ht="14.25" customHeight="1">
      <c r="A42" s="1"/>
      <c r="B42" s="1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4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ht="14.25" customHeight="1">
      <c r="A43" s="1"/>
      <c r="B43" s="1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4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ht="14.25" customHeight="1">
      <c r="A44" s="1"/>
      <c r="B44" s="1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4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ht="14.25" customHeight="1">
      <c r="A45" s="1"/>
      <c r="B45" s="1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4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ht="14.25" customHeight="1">
      <c r="A46" s="1"/>
      <c r="B46" s="1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4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ht="14.25" customHeight="1">
      <c r="A47" s="1"/>
      <c r="B47" s="1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4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ht="14.25" customHeight="1">
      <c r="A48" s="1"/>
      <c r="B48" s="1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4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ht="14.25" customHeight="1">
      <c r="A49" s="1"/>
      <c r="B49" s="1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4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ht="14.25" customHeight="1">
      <c r="A50" s="1"/>
      <c r="B50" s="1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4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ht="14.25" customHeight="1">
      <c r="A51" s="1"/>
      <c r="B51" s="1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4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ht="14.25" customHeight="1">
      <c r="A52" s="1"/>
      <c r="B52" s="1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4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ht="14.25" customHeight="1">
      <c r="A53" s="1"/>
      <c r="B53" s="1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4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ht="14.25" customHeight="1">
      <c r="A54" s="1"/>
      <c r="B54" s="16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4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ht="14.25" customHeight="1">
      <c r="A55" s="1"/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4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ht="14.25" customHeight="1">
      <c r="A56" s="1"/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4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ht="14.25" customHeight="1">
      <c r="A57" s="1"/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4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ht="14.25" customHeight="1">
      <c r="A58" s="1"/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4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ht="14.25" customHeight="1">
      <c r="A59" s="1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4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ht="14.25" customHeight="1">
      <c r="A60" s="1"/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4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ht="14.25" customHeight="1">
      <c r="A61" s="1"/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ht="14.25" customHeight="1">
      <c r="A62" s="1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ht="14.25" customHeight="1">
      <c r="A63" s="1"/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ht="14.25" customHeight="1">
      <c r="A64" s="1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4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ht="14.25" customHeight="1">
      <c r="A65" s="1"/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4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ht="14.25" customHeight="1">
      <c r="A66" s="1"/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4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ht="14.25" customHeight="1">
      <c r="A67" s="1"/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4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ht="14.25" customHeight="1">
      <c r="A68" s="1"/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4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ht="14.25" customHeight="1">
      <c r="A69" s="1"/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4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ht="14.25" customHeight="1">
      <c r="A70" s="1"/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4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ht="14.25" customHeight="1">
      <c r="A71" s="1"/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4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ht="14.25" customHeight="1">
      <c r="A72" s="1"/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4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ht="14.25" customHeight="1">
      <c r="A73" s="1"/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4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ht="14.25" customHeight="1">
      <c r="A74" s="1"/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4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ht="14.25" customHeight="1">
      <c r="A75" s="1"/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4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ht="14.25" customHeight="1">
      <c r="A76" s="1"/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4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ht="14.25" customHeight="1">
      <c r="A77" s="1"/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4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ht="14.25" customHeight="1">
      <c r="A78" s="1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4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ht="14.25" customHeight="1">
      <c r="A79" s="1"/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4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ht="14.25" customHeight="1">
      <c r="A80" s="1"/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4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ht="14.25" customHeight="1">
      <c r="A81" s="1"/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4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ht="14.25" customHeight="1">
      <c r="A82" s="1"/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4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ht="14.25" customHeight="1">
      <c r="A83" s="1"/>
      <c r="B83" s="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4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ht="14.25" customHeight="1">
      <c r="A84" s="1"/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4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ht="14.25" customHeight="1">
      <c r="A85" s="1"/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4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ht="14.25" customHeight="1">
      <c r="A86" s="1"/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4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ht="14.25" customHeight="1">
      <c r="A87" s="1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4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ht="14.25" customHeight="1">
      <c r="A88" s="1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4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ht="14.25" customHeight="1">
      <c r="A89" s="1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4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ht="14.25" customHeight="1">
      <c r="A90" s="1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4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ht="14.25" customHeight="1">
      <c r="A91" s="1"/>
      <c r="B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4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ht="14.25" customHeight="1">
      <c r="A92" s="1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4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ht="14.25" customHeight="1">
      <c r="A93" s="1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4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ht="14.25" customHeight="1">
      <c r="A94" s="1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4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ht="14.25" customHeight="1">
      <c r="A95" s="1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4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ht="14.25" customHeight="1">
      <c r="A96" s="1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4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ht="14.25" customHeight="1">
      <c r="A97" s="1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4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ht="14.25" customHeight="1">
      <c r="A98" s="1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4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ht="14.25" customHeight="1">
      <c r="A99" s="1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4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ht="14.25" customHeight="1">
      <c r="A100" s="1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4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ht="14.25" customHeight="1">
      <c r="A101" s="1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4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ht="14.25" customHeight="1">
      <c r="A102" s="1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4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ht="14.25" customHeight="1">
      <c r="A103" s="1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4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ht="14.25" customHeight="1">
      <c r="A104" s="1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4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ht="14.25" customHeight="1">
      <c r="A105" s="1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4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ht="14.25" customHeight="1">
      <c r="A106" s="1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4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ht="14.25" customHeight="1">
      <c r="A107" s="1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4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ht="14.25" customHeight="1">
      <c r="A108" s="1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4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ht="14.25" customHeight="1">
      <c r="A109" s="1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4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ht="14.25" customHeight="1">
      <c r="A110" s="1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4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ht="14.25" customHeight="1">
      <c r="A111" s="1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4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ht="14.25" customHeight="1">
      <c r="A112" s="1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4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ht="14.25" customHeight="1">
      <c r="A113" s="1"/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4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ht="14.25" customHeight="1">
      <c r="A114" s="1"/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4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ht="14.25" customHeight="1">
      <c r="A115" s="1"/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4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ht="14.25" customHeight="1">
      <c r="A116" s="1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4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ht="14.25" customHeight="1">
      <c r="A117" s="1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4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ht="14.25" customHeight="1">
      <c r="A118" s="1"/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4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ht="14.25" customHeight="1">
      <c r="A119" s="1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4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ht="14.25" customHeight="1">
      <c r="A120" s="1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4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ht="14.25" customHeight="1">
      <c r="A121" s="1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4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ht="14.25" customHeight="1">
      <c r="A122" s="1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4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ht="14.25" customHeight="1">
      <c r="A123" s="1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4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ht="14.25" customHeight="1">
      <c r="A124" s="1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4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ht="14.25" customHeight="1">
      <c r="A125" s="1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4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ht="14.25" customHeight="1">
      <c r="A126" s="1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4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ht="14.25" customHeight="1">
      <c r="A127" s="1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4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ht="14.25" customHeight="1">
      <c r="A128" s="1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4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ht="14.25" customHeight="1">
      <c r="A129" s="1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4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ht="14.25" customHeight="1">
      <c r="A130" s="1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4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ht="14.25" customHeight="1">
      <c r="A131" s="1"/>
      <c r="B131" s="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4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ht="14.25" customHeight="1">
      <c r="A132" s="1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4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ht="14.25" customHeight="1">
      <c r="A133" s="1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4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ht="14.25" customHeight="1">
      <c r="A134" s="1"/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4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ht="14.25" customHeight="1">
      <c r="A135" s="1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4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ht="14.25" customHeight="1">
      <c r="A136" s="1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4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ht="14.25" customHeight="1">
      <c r="A137" s="1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4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ht="14.25" customHeight="1">
      <c r="A138" s="1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4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ht="14.25" customHeight="1">
      <c r="A139" s="1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4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ht="14.25" customHeight="1">
      <c r="A140" s="1"/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4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ht="14.25" customHeight="1">
      <c r="A141" s="1"/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4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ht="14.25" customHeight="1">
      <c r="A142" s="1"/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4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ht="14.25" customHeight="1">
      <c r="A143" s="1"/>
      <c r="B143" s="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4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ht="14.25" customHeight="1">
      <c r="A144" s="1"/>
      <c r="B144" s="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4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ht="14.25" customHeight="1">
      <c r="A145" s="1"/>
      <c r="B145" s="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4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ht="14.25" customHeight="1">
      <c r="A146" s="1"/>
      <c r="B146" s="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4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ht="14.25" customHeight="1">
      <c r="A147" s="1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4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ht="14.25" customHeight="1">
      <c r="A148" s="1"/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4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ht="14.25" customHeight="1">
      <c r="A149" s="1"/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4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ht="14.25" customHeight="1">
      <c r="A150" s="1"/>
      <c r="B150" s="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4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ht="14.25" customHeight="1">
      <c r="A151" s="1"/>
      <c r="B151" s="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4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ht="14.25" customHeight="1">
      <c r="A152" s="1"/>
      <c r="B152" s="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4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ht="14.25" customHeight="1">
      <c r="A153" s="1"/>
      <c r="B153" s="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4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ht="14.25" customHeight="1">
      <c r="A154" s="1"/>
      <c r="B154" s="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4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ht="14.25" customHeight="1">
      <c r="A155" s="1"/>
      <c r="B155" s="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4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ht="14.25" customHeight="1">
      <c r="A156" s="1"/>
      <c r="B156" s="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4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ht="14.25" customHeight="1">
      <c r="A157" s="1"/>
      <c r="B157" s="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4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ht="14.25" customHeight="1">
      <c r="A158" s="1"/>
      <c r="B158" s="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4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ht="14.25" customHeight="1">
      <c r="A159" s="1"/>
      <c r="B159" s="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4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ht="14.25" customHeight="1">
      <c r="A160" s="1"/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4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ht="14.25" customHeight="1">
      <c r="A161" s="1"/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4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ht="14.25" customHeight="1">
      <c r="A162" s="1"/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4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ht="14.25" customHeight="1">
      <c r="A163" s="1"/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4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ht="14.25" customHeight="1">
      <c r="A164" s="1"/>
      <c r="B164" s="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4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ht="14.25" customHeight="1">
      <c r="A165" s="1"/>
      <c r="B165" s="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4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ht="14.25" customHeight="1">
      <c r="A166" s="1"/>
      <c r="B166" s="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4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ht="14.25" customHeight="1">
      <c r="A167" s="1"/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4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ht="14.25" customHeight="1">
      <c r="A168" s="1"/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4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ht="14.25" customHeight="1">
      <c r="A169" s="1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4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ht="14.25" customHeight="1">
      <c r="A170" s="1"/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4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ht="14.25" customHeight="1">
      <c r="A171" s="1"/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4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ht="14.25" customHeight="1">
      <c r="A172" s="1"/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4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ht="14.25" customHeight="1">
      <c r="A173" s="1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4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ht="14.25" customHeight="1">
      <c r="A174" s="1"/>
      <c r="B174" s="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4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ht="14.25" customHeight="1">
      <c r="A175" s="1"/>
      <c r="B175" s="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4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ht="14.25" customHeight="1">
      <c r="A176" s="1"/>
      <c r="B176" s="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4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ht="14.25" customHeight="1">
      <c r="A177" s="1"/>
      <c r="B177" s="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4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ht="14.25" customHeight="1">
      <c r="A178" s="1"/>
      <c r="B178" s="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4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ht="14.25" customHeight="1">
      <c r="A179" s="1"/>
      <c r="B179" s="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4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ht="14.25" customHeight="1">
      <c r="A180" s="1"/>
      <c r="B180" s="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4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ht="14.25" customHeight="1">
      <c r="A181" s="1"/>
      <c r="B181" s="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4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ht="14.25" customHeight="1">
      <c r="A182" s="1"/>
      <c r="B182" s="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4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ht="14.25" customHeight="1">
      <c r="A183" s="1"/>
      <c r="B183" s="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4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ht="14.25" customHeight="1">
      <c r="A184" s="1"/>
      <c r="B184" s="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4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ht="14.25" customHeight="1">
      <c r="A185" s="1"/>
      <c r="B185" s="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4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ht="14.25" customHeight="1">
      <c r="A186" s="1"/>
      <c r="B186" s="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4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ht="14.25" customHeight="1">
      <c r="A187" s="1"/>
      <c r="B187" s="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4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ht="14.25" customHeight="1">
      <c r="A188" s="1"/>
      <c r="B188" s="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4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ht="14.25" customHeight="1">
      <c r="A189" s="1"/>
      <c r="B189" s="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4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ht="14.25" customHeight="1">
      <c r="A190" s="1"/>
      <c r="B190" s="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4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ht="14.25" customHeight="1">
      <c r="A191" s="1"/>
      <c r="B191" s="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4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ht="14.25" customHeight="1">
      <c r="A192" s="1"/>
      <c r="B192" s="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4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ht="14.25" customHeight="1">
      <c r="A193" s="1"/>
      <c r="B193" s="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4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ht="14.25" customHeight="1">
      <c r="A194" s="1"/>
      <c r="B194" s="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4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ht="14.25" customHeight="1">
      <c r="A195" s="1"/>
      <c r="B195" s="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4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ht="14.25" customHeight="1">
      <c r="A196" s="1"/>
      <c r="B196" s="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4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ht="14.25" customHeight="1">
      <c r="A197" s="1"/>
      <c r="B197" s="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4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ht="14.25" customHeight="1">
      <c r="A198" s="1"/>
      <c r="B198" s="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4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ht="14.25" customHeight="1">
      <c r="A199" s="1"/>
      <c r="B199" s="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4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ht="14.25" customHeight="1">
      <c r="A200" s="1"/>
      <c r="B200" s="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4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ht="14.25" customHeight="1">
      <c r="A201" s="1"/>
      <c r="B201" s="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4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ht="14.25" customHeight="1">
      <c r="A202" s="1"/>
      <c r="B202" s="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4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ht="14.25" customHeight="1">
      <c r="A203" s="1"/>
      <c r="B203" s="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4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ht="14.25" customHeight="1">
      <c r="A204" s="1"/>
      <c r="B204" s="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4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ht="14.25" customHeight="1">
      <c r="A205" s="1"/>
      <c r="B205" s="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4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ht="14.25" customHeight="1">
      <c r="A206" s="1"/>
      <c r="B206" s="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4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ht="14.25" customHeight="1">
      <c r="A207" s="1"/>
      <c r="B207" s="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4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ht="14.25" customHeight="1">
      <c r="A208" s="1"/>
      <c r="B208" s="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4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ht="14.25" customHeight="1">
      <c r="A209" s="1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4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ht="14.25" customHeight="1">
      <c r="A210" s="1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4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ht="14.25" customHeight="1">
      <c r="A211" s="1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4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ht="14.25" customHeight="1">
      <c r="A212" s="1"/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4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ht="14.25" customHeight="1">
      <c r="A213" s="1"/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4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ht="14.25" customHeight="1">
      <c r="A214" s="1"/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4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ht="14.25" customHeight="1">
      <c r="A215" s="1"/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4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ht="14.25" customHeight="1">
      <c r="A216" s="1"/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4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ht="14.25" customHeight="1">
      <c r="A217" s="1"/>
      <c r="B217" s="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4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ht="14.25" customHeight="1">
      <c r="A218" s="1"/>
      <c r="B218" s="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4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ht="14.25" customHeight="1">
      <c r="A219" s="1"/>
      <c r="B219" s="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4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ht="14.25" customHeight="1">
      <c r="A220" s="1"/>
      <c r="B220" s="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4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ht="14.25" customHeight="1">
      <c r="A221" s="1"/>
      <c r="B221" s="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4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ht="14.25" customHeight="1">
      <c r="A222" s="1"/>
      <c r="B222" s="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4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ht="14.25" customHeight="1">
      <c r="A223" s="1"/>
      <c r="B223" s="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4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ht="14.25" customHeight="1">
      <c r="A224" s="1"/>
      <c r="B224" s="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4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ht="14.25" customHeight="1">
      <c r="A225" s="1"/>
      <c r="B225" s="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4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ht="14.25" customHeight="1">
      <c r="A226" s="1"/>
      <c r="B226" s="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4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ht="14.25" customHeight="1">
      <c r="A227" s="1"/>
      <c r="B227" s="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4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ht="14.25" customHeight="1">
      <c r="A228" s="1"/>
      <c r="B228" s="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4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ht="14.25" customHeight="1">
      <c r="A229" s="1"/>
      <c r="B229" s="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4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ht="14.25" customHeight="1">
      <c r="A230" s="1"/>
      <c r="B230" s="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4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ht="14.25" customHeight="1">
      <c r="A231" s="1"/>
      <c r="B231" s="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4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ht="14.25" customHeight="1">
      <c r="A232" s="1"/>
      <c r="B232" s="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4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ht="14.25" customHeight="1">
      <c r="A233" s="1"/>
      <c r="B233" s="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4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ht="14.25" customHeight="1">
      <c r="A234" s="1"/>
      <c r="B234" s="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4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ht="14.25" customHeight="1">
      <c r="A235" s="1"/>
      <c r="B235" s="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4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ht="14.25" customHeight="1">
      <c r="A236" s="1"/>
      <c r="B236" s="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4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ht="14.25" customHeight="1">
      <c r="A237" s="1"/>
      <c r="B237" s="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4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ht="14.25" customHeight="1">
      <c r="A238" s="1"/>
      <c r="B238" s="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4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ht="14.25" customHeight="1">
      <c r="A239" s="1"/>
      <c r="B239" s="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4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ht="14.25" customHeight="1">
      <c r="A240" s="1"/>
      <c r="B240" s="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4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ht="14.25" customHeight="1">
      <c r="A241" s="1"/>
      <c r="B241" s="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4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ht="14.25" customHeight="1">
      <c r="A242" s="1"/>
      <c r="B242" s="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4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ht="14.25" customHeight="1">
      <c r="A243" s="1"/>
      <c r="B243" s="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4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ht="14.25" customHeight="1">
      <c r="A244" s="1"/>
      <c r="B244" s="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4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ht="14.25" customHeight="1">
      <c r="A245" s="1"/>
      <c r="B245" s="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4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ht="14.25" customHeight="1">
      <c r="A246" s="1"/>
      <c r="B246" s="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4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ht="14.25" customHeight="1">
      <c r="A247" s="1"/>
      <c r="B247" s="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4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ht="14.25" customHeight="1">
      <c r="A248" s="1"/>
      <c r="B248" s="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4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ht="14.25" customHeight="1">
      <c r="A249" s="1"/>
      <c r="B249" s="2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4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ht="14.25" customHeight="1">
      <c r="A250" s="1"/>
      <c r="B250" s="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4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ht="14.25" customHeight="1">
      <c r="A251" s="1"/>
      <c r="B251" s="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4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ht="14.25" customHeight="1">
      <c r="A252" s="1"/>
      <c r="B252" s="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4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ht="14.25" customHeight="1">
      <c r="A253" s="1"/>
      <c r="B253" s="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4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ht="14.25" customHeight="1">
      <c r="A254" s="1"/>
      <c r="B254" s="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4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ht="14.25" customHeight="1">
      <c r="A255" s="1"/>
      <c r="B255" s="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4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ht="14.25" customHeight="1">
      <c r="A256" s="1"/>
      <c r="B256" s="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4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ht="14.25" customHeight="1">
      <c r="A257" s="1"/>
      <c r="B257" s="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4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ht="14.25" customHeight="1">
      <c r="A258" s="1"/>
      <c r="B258" s="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4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ht="14.25" customHeight="1">
      <c r="A259" s="1"/>
      <c r="B259" s="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4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ht="14.25" customHeight="1">
      <c r="A260" s="1"/>
      <c r="B260" s="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4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ht="14.25" customHeight="1">
      <c r="A261" s="1"/>
      <c r="B261" s="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4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ht="14.25" customHeight="1">
      <c r="A262" s="1"/>
      <c r="B262" s="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4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ht="14.25" customHeight="1">
      <c r="A263" s="1"/>
      <c r="B263" s="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4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ht="14.25" customHeight="1">
      <c r="A264" s="1"/>
      <c r="B264" s="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4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ht="14.25" customHeight="1">
      <c r="A265" s="1"/>
      <c r="B265" s="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4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ht="14.25" customHeight="1">
      <c r="A266" s="1"/>
      <c r="B266" s="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4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 ht="14.25" customHeight="1">
      <c r="A267" s="1"/>
      <c r="B267" s="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4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ht="14.25" customHeight="1">
      <c r="A268" s="1"/>
      <c r="B268" s="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4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ht="14.25" customHeight="1">
      <c r="A269" s="1"/>
      <c r="B269" s="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4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ht="14.25" customHeight="1">
      <c r="A270" s="1"/>
      <c r="B270" s="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4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ht="14.25" customHeight="1">
      <c r="A271" s="1"/>
      <c r="B271" s="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4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ht="14.25" customHeight="1">
      <c r="A272" s="1"/>
      <c r="B272" s="2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4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ht="14.25" customHeight="1">
      <c r="A273" s="1"/>
      <c r="B273" s="2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4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ht="14.25" customHeight="1">
      <c r="A274" s="1"/>
      <c r="B274" s="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4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ht="14.25" customHeight="1">
      <c r="A275" s="1"/>
      <c r="B275" s="2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4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ht="14.25" customHeight="1">
      <c r="A276" s="1"/>
      <c r="B276" s="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4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ht="14.25" customHeight="1">
      <c r="A277" s="1"/>
      <c r="B277" s="2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4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ht="14.25" customHeight="1">
      <c r="A278" s="1"/>
      <c r="B278" s="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4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ht="14.25" customHeight="1">
      <c r="A279" s="1"/>
      <c r="B279" s="2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4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ht="14.25" customHeight="1">
      <c r="A280" s="1"/>
      <c r="B280" s="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4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ht="14.25" customHeight="1">
      <c r="A281" s="1"/>
      <c r="B281" s="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4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ht="14.25" customHeight="1">
      <c r="A282" s="1"/>
      <c r="B282" s="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4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ht="14.25" customHeight="1">
      <c r="A283" s="1"/>
      <c r="B283" s="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4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ht="14.25" customHeight="1">
      <c r="A284" s="1"/>
      <c r="B284" s="2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4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 ht="14.25" customHeight="1">
      <c r="A285" s="1"/>
      <c r="B285" s="2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4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 ht="14.25" customHeight="1">
      <c r="A286" s="1"/>
      <c r="B286" s="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4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ht="14.25" customHeight="1">
      <c r="A287" s="1"/>
      <c r="B287" s="2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4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 ht="14.25" customHeight="1">
      <c r="A288" s="1"/>
      <c r="B288" s="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4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 ht="14.25" customHeight="1">
      <c r="A289" s="1"/>
      <c r="B289" s="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4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 ht="14.25" customHeight="1">
      <c r="A290" s="1"/>
      <c r="B290" s="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4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ht="14.25" customHeight="1">
      <c r="A291" s="1"/>
      <c r="B291" s="2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4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 ht="14.25" customHeight="1">
      <c r="A292" s="1"/>
      <c r="B292" s="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4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 ht="14.25" customHeight="1">
      <c r="A293" s="1"/>
      <c r="B293" s="2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4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</row>
    <row r="294" ht="14.25" customHeight="1">
      <c r="A294" s="1"/>
      <c r="B294" s="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4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 ht="14.25" customHeight="1">
      <c r="A295" s="1"/>
      <c r="B295" s="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4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 ht="14.25" customHeight="1">
      <c r="A296" s="1"/>
      <c r="B296" s="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4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 ht="14.25" customHeight="1">
      <c r="A297" s="1"/>
      <c r="B297" s="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4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</row>
    <row r="298" ht="14.25" customHeight="1">
      <c r="A298" s="1"/>
      <c r="B298" s="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4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 ht="14.25" customHeight="1">
      <c r="A299" s="1"/>
      <c r="B299" s="2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4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 ht="14.25" customHeight="1">
      <c r="A300" s="1"/>
      <c r="B300" s="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4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</row>
    <row r="301" ht="14.25" customHeight="1">
      <c r="A301" s="1"/>
      <c r="B301" s="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4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</row>
    <row r="302" ht="14.25" customHeight="1">
      <c r="A302" s="1"/>
      <c r="B302" s="2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4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</row>
    <row r="303" ht="14.25" customHeight="1">
      <c r="A303" s="1"/>
      <c r="B303" s="2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4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</row>
    <row r="304" ht="14.25" customHeight="1">
      <c r="A304" s="1"/>
      <c r="B304" s="2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4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</row>
    <row r="305" ht="14.25" customHeight="1">
      <c r="A305" s="1"/>
      <c r="B305" s="2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4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</row>
    <row r="306" ht="14.25" customHeight="1">
      <c r="A306" s="1"/>
      <c r="B306" s="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4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</row>
    <row r="307" ht="14.25" customHeight="1">
      <c r="A307" s="1"/>
      <c r="B307" s="2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4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</row>
    <row r="308" ht="14.25" customHeight="1">
      <c r="A308" s="1"/>
      <c r="B308" s="2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4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</row>
    <row r="309" ht="14.25" customHeight="1">
      <c r="A309" s="1"/>
      <c r="B309" s="2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4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ht="14.25" customHeight="1">
      <c r="A310" s="1"/>
      <c r="B310" s="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4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</row>
    <row r="311" ht="14.25" customHeight="1">
      <c r="A311" s="1"/>
      <c r="B311" s="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4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ht="14.25" customHeight="1">
      <c r="A312" s="1"/>
      <c r="B312" s="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4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ht="14.25" customHeight="1">
      <c r="A313" s="1"/>
      <c r="B313" s="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4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</row>
    <row r="314" ht="14.25" customHeight="1">
      <c r="A314" s="1"/>
      <c r="B314" s="2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4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ht="14.25" customHeight="1">
      <c r="A315" s="1"/>
      <c r="B315" s="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4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 ht="14.25" customHeight="1">
      <c r="A316" s="1"/>
      <c r="B316" s="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4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</row>
    <row r="317" ht="14.25" customHeight="1">
      <c r="A317" s="1"/>
      <c r="B317" s="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4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</row>
    <row r="318" ht="14.25" customHeight="1">
      <c r="A318" s="1"/>
      <c r="B318" s="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4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</row>
    <row r="319" ht="14.25" customHeight="1">
      <c r="A319" s="1"/>
      <c r="B319" s="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4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</row>
    <row r="320" ht="14.25" customHeight="1">
      <c r="A320" s="1"/>
      <c r="B320" s="2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4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</row>
    <row r="321" ht="14.25" customHeight="1">
      <c r="A321" s="1"/>
      <c r="B321" s="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4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 ht="14.25" customHeight="1">
      <c r="A322" s="1"/>
      <c r="B322" s="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4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 ht="14.25" customHeight="1">
      <c r="A323" s="1"/>
      <c r="B323" s="2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4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</row>
    <row r="324" ht="14.25" customHeight="1">
      <c r="A324" s="1"/>
      <c r="B324" s="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4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</row>
    <row r="325" ht="14.25" customHeight="1">
      <c r="A325" s="1"/>
      <c r="B325" s="2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4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</row>
    <row r="326" ht="14.25" customHeight="1">
      <c r="A326" s="1"/>
      <c r="B326" s="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4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</row>
    <row r="327" ht="14.25" customHeight="1">
      <c r="A327" s="1"/>
      <c r="B327" s="2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4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</row>
    <row r="328" ht="14.25" customHeight="1">
      <c r="A328" s="1"/>
      <c r="B328" s="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4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</row>
    <row r="329" ht="14.25" customHeight="1">
      <c r="A329" s="1"/>
      <c r="B329" s="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4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 ht="14.25" customHeight="1">
      <c r="A330" s="1"/>
      <c r="B330" s="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4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 ht="14.25" customHeight="1">
      <c r="A331" s="1"/>
      <c r="B331" s="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4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</row>
    <row r="332" ht="14.25" customHeight="1">
      <c r="A332" s="1"/>
      <c r="B332" s="2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4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</row>
    <row r="333" ht="14.25" customHeight="1">
      <c r="A333" s="1"/>
      <c r="B333" s="2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4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 ht="14.25" customHeight="1">
      <c r="A334" s="1"/>
      <c r="B334" s="2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4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 ht="14.25" customHeight="1">
      <c r="A335" s="1"/>
      <c r="B335" s="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4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</row>
    <row r="336" ht="14.25" customHeight="1">
      <c r="A336" s="1"/>
      <c r="B336" s="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4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</row>
    <row r="337" ht="14.25" customHeight="1">
      <c r="A337" s="1"/>
      <c r="B337" s="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4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 ht="14.25" customHeight="1">
      <c r="A338" s="1"/>
      <c r="B338" s="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4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 ht="14.25" customHeight="1">
      <c r="A339" s="1"/>
      <c r="B339" s="2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4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</row>
    <row r="340" ht="14.25" customHeight="1">
      <c r="A340" s="1"/>
      <c r="B340" s="2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4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 ht="14.25" customHeight="1">
      <c r="A341" s="1"/>
      <c r="B341" s="2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4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 ht="14.25" customHeight="1">
      <c r="A342" s="1"/>
      <c r="B342" s="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4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 ht="14.25" customHeight="1">
      <c r="A343" s="1"/>
      <c r="B343" s="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4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</row>
    <row r="344" ht="14.25" customHeight="1">
      <c r="A344" s="1"/>
      <c r="B344" s="2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4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</row>
    <row r="345" ht="14.25" customHeight="1">
      <c r="A345" s="1"/>
      <c r="B345" s="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4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 ht="14.25" customHeight="1">
      <c r="A346" s="1"/>
      <c r="B346" s="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4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  <row r="347" ht="14.25" customHeight="1">
      <c r="A347" s="1"/>
      <c r="B347" s="2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4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</row>
    <row r="348" ht="14.25" customHeight="1">
      <c r="A348" s="1"/>
      <c r="B348" s="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4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</row>
    <row r="349" ht="14.25" customHeight="1">
      <c r="A349" s="1"/>
      <c r="B349" s="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4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</row>
    <row r="350" ht="14.25" customHeight="1">
      <c r="A350" s="1"/>
      <c r="B350" s="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4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 ht="14.25" customHeight="1">
      <c r="A351" s="1"/>
      <c r="B351" s="2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4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</row>
    <row r="352" ht="14.25" customHeight="1">
      <c r="A352" s="1"/>
      <c r="B352" s="2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4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</row>
    <row r="353" ht="14.25" customHeight="1">
      <c r="A353" s="1"/>
      <c r="B353" s="2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4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</row>
    <row r="354" ht="14.25" customHeight="1">
      <c r="A354" s="1"/>
      <c r="B354" s="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4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 ht="14.25" customHeight="1">
      <c r="A355" s="1"/>
      <c r="B355" s="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4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</row>
    <row r="356" ht="14.25" customHeight="1">
      <c r="A356" s="1"/>
      <c r="B356" s="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4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</row>
    <row r="357" ht="14.25" customHeight="1">
      <c r="A357" s="1"/>
      <c r="B357" s="2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4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 ht="14.25" customHeight="1">
      <c r="A358" s="1"/>
      <c r="B358" s="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4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 ht="14.25" customHeight="1">
      <c r="A359" s="1"/>
      <c r="B359" s="2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4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</row>
    <row r="360" ht="14.25" customHeight="1">
      <c r="A360" s="1"/>
      <c r="B360" s="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4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</row>
    <row r="361" ht="14.25" customHeight="1">
      <c r="A361" s="1"/>
      <c r="B361" s="2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4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</row>
    <row r="362" ht="14.25" customHeight="1">
      <c r="A362" s="1"/>
      <c r="B362" s="2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4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</row>
    <row r="363" ht="14.25" customHeight="1">
      <c r="A363" s="1"/>
      <c r="B363" s="2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4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</row>
    <row r="364" ht="14.25" customHeight="1">
      <c r="A364" s="1"/>
      <c r="B364" s="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4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</row>
    <row r="365" ht="14.25" customHeight="1">
      <c r="A365" s="1"/>
      <c r="B365" s="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4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</row>
    <row r="366" ht="14.25" customHeight="1">
      <c r="A366" s="1"/>
      <c r="B366" s="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4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</row>
    <row r="367" ht="14.25" customHeight="1">
      <c r="A367" s="1"/>
      <c r="B367" s="2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4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</row>
    <row r="368" ht="14.25" customHeight="1">
      <c r="A368" s="1"/>
      <c r="B368" s="2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4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</row>
    <row r="369" ht="14.25" customHeight="1">
      <c r="A369" s="1"/>
      <c r="B369" s="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4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</row>
    <row r="370" ht="14.25" customHeight="1">
      <c r="A370" s="1"/>
      <c r="B370" s="2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4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</row>
    <row r="371" ht="14.25" customHeight="1">
      <c r="A371" s="1"/>
      <c r="B371" s="2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4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</row>
    <row r="372" ht="14.25" customHeight="1">
      <c r="A372" s="1"/>
      <c r="B372" s="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4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</row>
    <row r="373" ht="14.25" customHeight="1">
      <c r="A373" s="1"/>
      <c r="B373" s="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4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</row>
    <row r="374" ht="14.25" customHeight="1">
      <c r="A374" s="1"/>
      <c r="B374" s="2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4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</row>
    <row r="375" ht="14.25" customHeight="1">
      <c r="A375" s="1"/>
      <c r="B375" s="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4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</row>
    <row r="376" ht="14.25" customHeight="1">
      <c r="A376" s="1"/>
      <c r="B376" s="2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4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</row>
    <row r="377" ht="14.25" customHeight="1">
      <c r="A377" s="1"/>
      <c r="B377" s="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4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 ht="14.25" customHeight="1">
      <c r="A378" s="1"/>
      <c r="B378" s="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4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 ht="14.25" customHeight="1">
      <c r="A379" s="1"/>
      <c r="B379" s="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4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</row>
    <row r="380" ht="14.25" customHeight="1">
      <c r="A380" s="1"/>
      <c r="B380" s="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4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</row>
    <row r="381" ht="14.25" customHeight="1">
      <c r="A381" s="1"/>
      <c r="B381" s="2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4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</row>
    <row r="382" ht="14.25" customHeight="1">
      <c r="A382" s="1"/>
      <c r="B382" s="2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4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</row>
    <row r="383" ht="14.25" customHeight="1">
      <c r="A383" s="1"/>
      <c r="B383" s="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4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</row>
    <row r="384" ht="14.25" customHeight="1">
      <c r="A384" s="1"/>
      <c r="B384" s="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4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</row>
    <row r="385" ht="14.25" customHeight="1">
      <c r="A385" s="1"/>
      <c r="B385" s="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4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</row>
    <row r="386" ht="14.25" customHeight="1">
      <c r="A386" s="1"/>
      <c r="B386" s="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4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</row>
    <row r="387" ht="14.25" customHeight="1">
      <c r="A387" s="1"/>
      <c r="B387" s="2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4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</row>
    <row r="388" ht="14.25" customHeight="1">
      <c r="A388" s="1"/>
      <c r="B388" s="2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4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</row>
    <row r="389" ht="14.25" customHeight="1">
      <c r="A389" s="1"/>
      <c r="B389" s="2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4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</row>
    <row r="390" ht="14.25" customHeight="1">
      <c r="A390" s="1"/>
      <c r="B390" s="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4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 ht="14.25" customHeight="1">
      <c r="A391" s="1"/>
      <c r="B391" s="2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4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ht="14.25" customHeight="1">
      <c r="A392" s="1"/>
      <c r="B392" s="2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4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</row>
    <row r="393" ht="14.25" customHeight="1">
      <c r="A393" s="1"/>
      <c r="B393" s="2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4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</row>
    <row r="394" ht="14.25" customHeight="1">
      <c r="A394" s="1"/>
      <c r="B394" s="2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4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</row>
    <row r="395" ht="14.25" customHeight="1">
      <c r="A395" s="1"/>
      <c r="B395" s="2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4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</row>
    <row r="396" ht="14.25" customHeight="1">
      <c r="A396" s="1"/>
      <c r="B396" s="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4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</row>
    <row r="397" ht="14.25" customHeight="1">
      <c r="A397" s="1"/>
      <c r="B397" s="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4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</row>
    <row r="398" ht="14.25" customHeight="1">
      <c r="A398" s="1"/>
      <c r="B398" s="2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4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</row>
    <row r="399" ht="14.25" customHeight="1">
      <c r="A399" s="1"/>
      <c r="B399" s="2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4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</row>
    <row r="400" ht="14.25" customHeight="1">
      <c r="A400" s="1"/>
      <c r="B400" s="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4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</row>
    <row r="401" ht="14.25" customHeight="1">
      <c r="A401" s="1"/>
      <c r="B401" s="2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4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</row>
    <row r="402" ht="14.25" customHeight="1">
      <c r="A402" s="1"/>
      <c r="B402" s="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4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</row>
    <row r="403" ht="14.25" customHeight="1">
      <c r="A403" s="1"/>
      <c r="B403" s="2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4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</row>
    <row r="404" ht="14.25" customHeight="1">
      <c r="A404" s="1"/>
      <c r="B404" s="2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4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</row>
    <row r="405" ht="14.25" customHeight="1">
      <c r="A405" s="1"/>
      <c r="B405" s="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4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 ht="14.25" customHeight="1">
      <c r="A406" s="1"/>
      <c r="B406" s="2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4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</row>
    <row r="407" ht="14.25" customHeight="1">
      <c r="A407" s="1"/>
      <c r="B407" s="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4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ht="14.25" customHeight="1">
      <c r="A408" s="1"/>
      <c r="B408" s="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4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</row>
    <row r="409" ht="14.25" customHeight="1">
      <c r="A409" s="1"/>
      <c r="B409" s="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4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</row>
    <row r="410" ht="14.25" customHeight="1">
      <c r="A410" s="1"/>
      <c r="B410" s="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4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 ht="14.25" customHeight="1">
      <c r="A411" s="1"/>
      <c r="B411" s="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4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</row>
    <row r="412" ht="14.25" customHeight="1">
      <c r="A412" s="1"/>
      <c r="B412" s="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4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</row>
    <row r="413" ht="14.25" customHeight="1">
      <c r="A413" s="1"/>
      <c r="B413" s="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4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</row>
    <row r="414" ht="14.25" customHeight="1">
      <c r="A414" s="1"/>
      <c r="B414" s="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4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</row>
    <row r="415" ht="14.25" customHeight="1">
      <c r="A415" s="1"/>
      <c r="B415" s="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4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ht="14.25" customHeight="1">
      <c r="A416" s="1"/>
      <c r="B416" s="2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4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</row>
    <row r="417" ht="14.25" customHeight="1">
      <c r="A417" s="1"/>
      <c r="B417" s="2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4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</row>
    <row r="418" ht="14.25" customHeight="1">
      <c r="A418" s="1"/>
      <c r="B418" s="2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4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</row>
    <row r="419" ht="14.25" customHeight="1">
      <c r="A419" s="1"/>
      <c r="B419" s="2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4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</row>
    <row r="420" ht="14.25" customHeight="1">
      <c r="A420" s="1"/>
      <c r="B420" s="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4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</row>
    <row r="421" ht="14.25" customHeight="1">
      <c r="A421" s="1"/>
      <c r="B421" s="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4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</row>
    <row r="422" ht="14.25" customHeight="1">
      <c r="A422" s="1"/>
      <c r="B422" s="2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4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</row>
    <row r="423" ht="14.25" customHeight="1">
      <c r="A423" s="1"/>
      <c r="B423" s="2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4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</row>
    <row r="424" ht="14.25" customHeight="1">
      <c r="A424" s="1"/>
      <c r="B424" s="2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4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</row>
    <row r="425" ht="14.25" customHeight="1">
      <c r="A425" s="1"/>
      <c r="B425" s="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4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 ht="14.25" customHeight="1">
      <c r="A426" s="1"/>
      <c r="B426" s="2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4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</row>
    <row r="427" ht="14.25" customHeight="1">
      <c r="A427" s="1"/>
      <c r="B427" s="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4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</row>
    <row r="428" ht="14.25" customHeight="1">
      <c r="A428" s="1"/>
      <c r="B428" s="2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4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</row>
    <row r="429" ht="14.25" customHeight="1">
      <c r="A429" s="1"/>
      <c r="B429" s="2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4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</row>
    <row r="430" ht="14.25" customHeight="1">
      <c r="A430" s="1"/>
      <c r="B430" s="2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4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 ht="14.25" customHeight="1">
      <c r="A431" s="1"/>
      <c r="B431" s="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4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</row>
    <row r="432" ht="14.25" customHeight="1">
      <c r="A432" s="1"/>
      <c r="B432" s="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4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</row>
    <row r="433" ht="14.25" customHeight="1">
      <c r="A433" s="1"/>
      <c r="B433" s="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4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</row>
    <row r="434" ht="14.25" customHeight="1">
      <c r="A434" s="1"/>
      <c r="B434" s="2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4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</row>
    <row r="435" ht="14.25" customHeight="1">
      <c r="A435" s="1"/>
      <c r="B435" s="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4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</row>
    <row r="436" ht="14.25" customHeight="1">
      <c r="A436" s="1"/>
      <c r="B436" s="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4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</row>
    <row r="437" ht="14.25" customHeight="1">
      <c r="A437" s="1"/>
      <c r="B437" s="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4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</row>
    <row r="438" ht="14.25" customHeight="1">
      <c r="A438" s="1"/>
      <c r="B438" s="2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4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</row>
    <row r="439" ht="14.25" customHeight="1">
      <c r="A439" s="1"/>
      <c r="B439" s="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4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</row>
    <row r="440" ht="14.25" customHeight="1">
      <c r="A440" s="1"/>
      <c r="B440" s="2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4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</row>
    <row r="441" ht="14.25" customHeight="1">
      <c r="A441" s="1"/>
      <c r="B441" s="2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4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</row>
    <row r="442" ht="14.25" customHeight="1">
      <c r="A442" s="1"/>
      <c r="B442" s="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4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</row>
    <row r="443" ht="14.25" customHeight="1">
      <c r="A443" s="1"/>
      <c r="B443" s="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4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</row>
    <row r="444" ht="14.25" customHeight="1">
      <c r="A444" s="1"/>
      <c r="B444" s="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4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</row>
    <row r="445" ht="14.25" customHeight="1">
      <c r="A445" s="1"/>
      <c r="B445" s="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4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</row>
    <row r="446" ht="14.25" customHeight="1">
      <c r="A446" s="1"/>
      <c r="B446" s="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4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</row>
    <row r="447" ht="14.25" customHeight="1">
      <c r="A447" s="1"/>
      <c r="B447" s="2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4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</row>
    <row r="448" ht="14.25" customHeight="1">
      <c r="A448" s="1"/>
      <c r="B448" s="2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4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</row>
    <row r="449" ht="14.25" customHeight="1">
      <c r="A449" s="1"/>
      <c r="B449" s="2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4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</row>
    <row r="450" ht="14.25" customHeight="1">
      <c r="A450" s="1"/>
      <c r="B450" s="2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4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</row>
    <row r="451" ht="14.25" customHeight="1">
      <c r="A451" s="1"/>
      <c r="B451" s="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4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</row>
    <row r="452" ht="14.25" customHeight="1">
      <c r="A452" s="1"/>
      <c r="B452" s="2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4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</row>
    <row r="453" ht="14.25" customHeight="1">
      <c r="A453" s="1"/>
      <c r="B453" s="2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4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</row>
    <row r="454" ht="14.25" customHeight="1">
      <c r="A454" s="1"/>
      <c r="B454" s="2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4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</row>
    <row r="455" ht="14.25" customHeight="1">
      <c r="A455" s="1"/>
      <c r="B455" s="2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4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</row>
    <row r="456" ht="14.25" customHeight="1">
      <c r="A456" s="1"/>
      <c r="B456" s="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4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</row>
    <row r="457" ht="14.25" customHeight="1">
      <c r="A457" s="1"/>
      <c r="B457" s="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4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</row>
    <row r="458" ht="14.25" customHeight="1">
      <c r="A458" s="1"/>
      <c r="B458" s="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4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</row>
    <row r="459" ht="14.25" customHeight="1">
      <c r="A459" s="1"/>
      <c r="B459" s="2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4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</row>
    <row r="460" ht="14.25" customHeight="1">
      <c r="A460" s="1"/>
      <c r="B460" s="2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4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</row>
    <row r="461" ht="14.25" customHeight="1">
      <c r="A461" s="1"/>
      <c r="B461" s="2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4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</row>
    <row r="462" ht="14.25" customHeight="1">
      <c r="A462" s="1"/>
      <c r="B462" s="2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4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</row>
    <row r="463" ht="14.25" customHeight="1">
      <c r="A463" s="1"/>
      <c r="B463" s="2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4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</row>
    <row r="464" ht="14.25" customHeight="1">
      <c r="A464" s="1"/>
      <c r="B464" s="2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4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</row>
    <row r="465" ht="14.25" customHeight="1">
      <c r="A465" s="1"/>
      <c r="B465" s="2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4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</row>
    <row r="466" ht="14.25" customHeight="1">
      <c r="A466" s="1"/>
      <c r="B466" s="2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4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</row>
    <row r="467" ht="14.25" customHeight="1">
      <c r="A467" s="1"/>
      <c r="B467" s="2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4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</row>
    <row r="468" ht="14.25" customHeight="1">
      <c r="A468" s="1"/>
      <c r="B468" s="2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4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</row>
    <row r="469" ht="14.25" customHeight="1">
      <c r="A469" s="1"/>
      <c r="B469" s="2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4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</row>
    <row r="470" ht="14.25" customHeight="1">
      <c r="A470" s="1"/>
      <c r="B470" s="2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4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</row>
    <row r="471" ht="14.25" customHeight="1">
      <c r="A471" s="1"/>
      <c r="B471" s="2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4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</row>
    <row r="472" ht="14.25" customHeight="1">
      <c r="A472" s="1"/>
      <c r="B472" s="2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4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</row>
    <row r="473" ht="14.25" customHeight="1">
      <c r="A473" s="1"/>
      <c r="B473" s="2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4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</row>
    <row r="474" ht="14.25" customHeight="1">
      <c r="A474" s="1"/>
      <c r="B474" s="2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4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</row>
    <row r="475" ht="14.25" customHeight="1">
      <c r="A475" s="1"/>
      <c r="B475" s="2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4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</row>
    <row r="476" ht="14.25" customHeight="1">
      <c r="A476" s="1"/>
      <c r="B476" s="2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4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</row>
    <row r="477" ht="14.25" customHeight="1">
      <c r="A477" s="1"/>
      <c r="B477" s="2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4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</row>
    <row r="478" ht="14.25" customHeight="1">
      <c r="A478" s="1"/>
      <c r="B478" s="2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4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</row>
    <row r="479" ht="14.25" customHeight="1">
      <c r="A479" s="1"/>
      <c r="B479" s="2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4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</row>
    <row r="480" ht="14.25" customHeight="1">
      <c r="A480" s="1"/>
      <c r="B480" s="2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4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</row>
    <row r="481" ht="14.25" customHeight="1">
      <c r="A481" s="1"/>
      <c r="B481" s="2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4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</row>
    <row r="482" ht="14.25" customHeight="1">
      <c r="A482" s="1"/>
      <c r="B482" s="2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4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</row>
    <row r="483" ht="14.25" customHeight="1">
      <c r="A483" s="1"/>
      <c r="B483" s="2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4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</row>
    <row r="484" ht="14.25" customHeight="1">
      <c r="A484" s="1"/>
      <c r="B484" s="2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4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</row>
    <row r="485" ht="14.25" customHeight="1">
      <c r="A485" s="1"/>
      <c r="B485" s="2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4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</row>
    <row r="486" ht="14.25" customHeight="1">
      <c r="A486" s="1"/>
      <c r="B486" s="2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4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</row>
    <row r="487" ht="14.25" customHeight="1">
      <c r="A487" s="1"/>
      <c r="B487" s="2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4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</row>
    <row r="488" ht="14.25" customHeight="1">
      <c r="A488" s="1"/>
      <c r="B488" s="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4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</row>
    <row r="489" ht="14.25" customHeight="1">
      <c r="A489" s="1"/>
      <c r="B489" s="2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4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</row>
    <row r="490" ht="14.25" customHeight="1">
      <c r="A490" s="1"/>
      <c r="B490" s="2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4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</row>
    <row r="491" ht="14.25" customHeight="1">
      <c r="A491" s="1"/>
      <c r="B491" s="2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4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</row>
    <row r="492" ht="14.25" customHeight="1">
      <c r="A492" s="1"/>
      <c r="B492" s="2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4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</row>
    <row r="493" ht="14.25" customHeight="1">
      <c r="A493" s="1"/>
      <c r="B493" s="2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4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</row>
    <row r="494" ht="14.25" customHeight="1">
      <c r="A494" s="1"/>
      <c r="B494" s="2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4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</row>
    <row r="495" ht="14.25" customHeight="1">
      <c r="A495" s="1"/>
      <c r="B495" s="2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4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</row>
    <row r="496" ht="14.25" customHeight="1">
      <c r="A496" s="1"/>
      <c r="B496" s="2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4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</row>
    <row r="497" ht="14.25" customHeight="1">
      <c r="A497" s="1"/>
      <c r="B497" s="2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4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</row>
    <row r="498" ht="14.25" customHeight="1">
      <c r="A498" s="1"/>
      <c r="B498" s="2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4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</row>
    <row r="499" ht="14.25" customHeight="1">
      <c r="A499" s="1"/>
      <c r="B499" s="2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4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</row>
    <row r="500" ht="14.25" customHeight="1">
      <c r="A500" s="1"/>
      <c r="B500" s="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4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 ht="14.25" customHeight="1">
      <c r="A501" s="1"/>
      <c r="B501" s="2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4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</row>
    <row r="502" ht="14.25" customHeight="1">
      <c r="A502" s="1"/>
      <c r="B502" s="2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4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</row>
    <row r="503" ht="14.25" customHeight="1">
      <c r="A503" s="1"/>
      <c r="B503" s="2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4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</row>
    <row r="504" ht="14.25" customHeight="1">
      <c r="A504" s="1"/>
      <c r="B504" s="2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4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</row>
    <row r="505" ht="14.25" customHeight="1">
      <c r="A505" s="1"/>
      <c r="B505" s="2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4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</row>
    <row r="506" ht="14.25" customHeight="1">
      <c r="A506" s="1"/>
      <c r="B506" s="2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4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</row>
    <row r="507" ht="14.25" customHeight="1">
      <c r="A507" s="1"/>
      <c r="B507" s="2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4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</row>
    <row r="508" ht="14.25" customHeight="1">
      <c r="A508" s="1"/>
      <c r="B508" s="2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4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</row>
    <row r="509" ht="14.25" customHeight="1">
      <c r="A509" s="1"/>
      <c r="B509" s="2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4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</row>
    <row r="510" ht="14.25" customHeight="1">
      <c r="A510" s="1"/>
      <c r="B510" s="2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4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</row>
    <row r="511" ht="14.25" customHeight="1">
      <c r="A511" s="1"/>
      <c r="B511" s="2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4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</row>
    <row r="512" ht="14.25" customHeight="1">
      <c r="A512" s="1"/>
      <c r="B512" s="2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4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</row>
    <row r="513" ht="14.25" customHeight="1">
      <c r="A513" s="1"/>
      <c r="B513" s="2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4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</row>
    <row r="514" ht="14.25" customHeight="1">
      <c r="A514" s="1"/>
      <c r="B514" s="2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4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</row>
    <row r="515" ht="14.25" customHeight="1">
      <c r="A515" s="1"/>
      <c r="B515" s="2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4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</row>
    <row r="516" ht="14.25" customHeight="1">
      <c r="A516" s="1"/>
      <c r="B516" s="2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4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</row>
    <row r="517" ht="14.25" customHeight="1">
      <c r="A517" s="1"/>
      <c r="B517" s="2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4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</row>
    <row r="518" ht="14.25" customHeight="1">
      <c r="A518" s="1"/>
      <c r="B518" s="2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4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</row>
    <row r="519" ht="14.25" customHeight="1">
      <c r="A519" s="1"/>
      <c r="B519" s="2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4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</row>
    <row r="520" ht="14.25" customHeight="1">
      <c r="A520" s="1"/>
      <c r="B520" s="2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4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</row>
    <row r="521" ht="14.25" customHeight="1">
      <c r="A521" s="1"/>
      <c r="B521" s="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4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</row>
    <row r="522" ht="14.25" customHeight="1">
      <c r="A522" s="1"/>
      <c r="B522" s="2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4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</row>
    <row r="523" ht="14.25" customHeight="1">
      <c r="A523" s="1"/>
      <c r="B523" s="2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4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</row>
    <row r="524" ht="14.25" customHeight="1">
      <c r="A524" s="1"/>
      <c r="B524" s="2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4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</row>
    <row r="525" ht="14.25" customHeight="1">
      <c r="A525" s="1"/>
      <c r="B525" s="2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4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</row>
    <row r="526" ht="14.25" customHeight="1">
      <c r="A526" s="1"/>
      <c r="B526" s="2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4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</row>
    <row r="527" ht="14.25" customHeight="1">
      <c r="A527" s="1"/>
      <c r="B527" s="2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4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</row>
    <row r="528" ht="14.25" customHeight="1">
      <c r="A528" s="1"/>
      <c r="B528" s="2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4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</row>
    <row r="529" ht="14.25" customHeight="1">
      <c r="A529" s="1"/>
      <c r="B529" s="2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4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</row>
    <row r="530" ht="14.25" customHeight="1">
      <c r="A530" s="1"/>
      <c r="B530" s="2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4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</row>
    <row r="531" ht="14.25" customHeight="1">
      <c r="A531" s="1"/>
      <c r="B531" s="2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4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</row>
    <row r="532" ht="14.25" customHeight="1">
      <c r="A532" s="1"/>
      <c r="B532" s="2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4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</row>
    <row r="533" ht="14.25" customHeight="1">
      <c r="A533" s="1"/>
      <c r="B533" s="2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4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</row>
    <row r="534" ht="14.25" customHeight="1">
      <c r="A534" s="1"/>
      <c r="B534" s="2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4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</row>
    <row r="535" ht="14.25" customHeight="1">
      <c r="A535" s="1"/>
      <c r="B535" s="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4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</row>
    <row r="536" ht="14.25" customHeight="1">
      <c r="A536" s="1"/>
      <c r="B536" s="2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4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</row>
    <row r="537" ht="14.25" customHeight="1">
      <c r="A537" s="1"/>
      <c r="B537" s="2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4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</row>
    <row r="538" ht="14.25" customHeight="1">
      <c r="A538" s="1"/>
      <c r="B538" s="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4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</row>
    <row r="539" ht="14.25" customHeight="1">
      <c r="A539" s="1"/>
      <c r="B539" s="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4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</row>
    <row r="540" ht="14.25" customHeight="1">
      <c r="A540" s="1"/>
      <c r="B540" s="2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4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</row>
    <row r="541" ht="14.25" customHeight="1">
      <c r="A541" s="1"/>
      <c r="B541" s="2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4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</row>
    <row r="542" ht="14.25" customHeight="1">
      <c r="A542" s="1"/>
      <c r="B542" s="2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4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</row>
    <row r="543" ht="14.25" customHeight="1">
      <c r="A543" s="1"/>
      <c r="B543" s="2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4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</row>
    <row r="544" ht="14.25" customHeight="1">
      <c r="A544" s="1"/>
      <c r="B544" s="2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4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</row>
    <row r="545" ht="14.25" customHeight="1">
      <c r="A545" s="1"/>
      <c r="B545" s="2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4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</row>
    <row r="546" ht="14.25" customHeight="1">
      <c r="A546" s="1"/>
      <c r="B546" s="2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4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</row>
    <row r="547" ht="14.25" customHeight="1">
      <c r="A547" s="1"/>
      <c r="B547" s="2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4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</row>
    <row r="548" ht="14.25" customHeight="1">
      <c r="A548" s="1"/>
      <c r="B548" s="2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4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</row>
    <row r="549" ht="14.25" customHeight="1">
      <c r="A549" s="1"/>
      <c r="B549" s="2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4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</row>
    <row r="550" ht="14.25" customHeight="1">
      <c r="A550" s="1"/>
      <c r="B550" s="2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4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</row>
    <row r="551" ht="14.25" customHeight="1">
      <c r="A551" s="1"/>
      <c r="B551" s="2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4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</row>
    <row r="552" ht="14.25" customHeight="1">
      <c r="A552" s="1"/>
      <c r="B552" s="2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4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</row>
    <row r="553" ht="14.25" customHeight="1">
      <c r="A553" s="1"/>
      <c r="B553" s="2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4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</row>
    <row r="554" ht="14.25" customHeight="1">
      <c r="A554" s="1"/>
      <c r="B554" s="2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4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</row>
    <row r="555" ht="14.25" customHeight="1">
      <c r="A555" s="1"/>
      <c r="B555" s="2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4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</row>
    <row r="556" ht="14.25" customHeight="1">
      <c r="A556" s="1"/>
      <c r="B556" s="2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4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</row>
    <row r="557" ht="14.25" customHeight="1">
      <c r="A557" s="1"/>
      <c r="B557" s="2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4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</row>
    <row r="558" ht="14.25" customHeight="1">
      <c r="A558" s="1"/>
      <c r="B558" s="2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4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</row>
    <row r="559" ht="14.25" customHeight="1">
      <c r="A559" s="1"/>
      <c r="B559" s="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4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</row>
    <row r="560" ht="14.25" customHeight="1">
      <c r="A560" s="1"/>
      <c r="B560" s="2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4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</row>
    <row r="561" ht="14.25" customHeight="1">
      <c r="A561" s="1"/>
      <c r="B561" s="2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4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</row>
    <row r="562" ht="14.25" customHeight="1">
      <c r="A562" s="1"/>
      <c r="B562" s="2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4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</row>
    <row r="563" ht="14.25" customHeight="1">
      <c r="A563" s="1"/>
      <c r="B563" s="2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4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</row>
    <row r="564" ht="14.25" customHeight="1">
      <c r="A564" s="1"/>
      <c r="B564" s="2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4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</row>
    <row r="565" ht="14.25" customHeight="1">
      <c r="A565" s="1"/>
      <c r="B565" s="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4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</row>
    <row r="566" ht="14.25" customHeight="1">
      <c r="A566" s="1"/>
      <c r="B566" s="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4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</row>
    <row r="567" ht="14.25" customHeight="1">
      <c r="A567" s="1"/>
      <c r="B567" s="2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4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</row>
    <row r="568" ht="14.25" customHeight="1">
      <c r="A568" s="1"/>
      <c r="B568" s="2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4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</row>
    <row r="569" ht="14.25" customHeight="1">
      <c r="A569" s="1"/>
      <c r="B569" s="2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4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</row>
    <row r="570" ht="14.25" customHeight="1">
      <c r="A570" s="1"/>
      <c r="B570" s="2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4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</row>
    <row r="571" ht="14.25" customHeight="1">
      <c r="A571" s="1"/>
      <c r="B571" s="2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4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</row>
    <row r="572" ht="14.25" customHeight="1">
      <c r="A572" s="1"/>
      <c r="B572" s="2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4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</row>
    <row r="573" ht="14.25" customHeight="1">
      <c r="A573" s="1"/>
      <c r="B573" s="2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4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</row>
    <row r="574" ht="14.25" customHeight="1">
      <c r="A574" s="1"/>
      <c r="B574" s="2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4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</row>
    <row r="575" ht="14.25" customHeight="1">
      <c r="A575" s="1"/>
      <c r="B575" s="2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4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</row>
    <row r="576" ht="14.25" customHeight="1">
      <c r="A576" s="1"/>
      <c r="B576" s="2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4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</row>
    <row r="577" ht="14.25" customHeight="1">
      <c r="A577" s="1"/>
      <c r="B577" s="2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4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</row>
    <row r="578" ht="14.25" customHeight="1">
      <c r="A578" s="1"/>
      <c r="B578" s="2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4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</row>
    <row r="579" ht="14.25" customHeight="1">
      <c r="A579" s="1"/>
      <c r="B579" s="2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4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</row>
    <row r="580" ht="14.25" customHeight="1">
      <c r="A580" s="1"/>
      <c r="B580" s="2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4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</row>
    <row r="581" ht="14.25" customHeight="1">
      <c r="A581" s="1"/>
      <c r="B581" s="2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4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</row>
    <row r="582" ht="14.25" customHeight="1">
      <c r="A582" s="1"/>
      <c r="B582" s="2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4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</row>
    <row r="583" ht="14.25" customHeight="1">
      <c r="A583" s="1"/>
      <c r="B583" s="2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4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</row>
    <row r="584" ht="14.25" customHeight="1">
      <c r="A584" s="1"/>
      <c r="B584" s="2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4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</row>
    <row r="585" ht="14.25" customHeight="1">
      <c r="A585" s="1"/>
      <c r="B585" s="2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4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</row>
    <row r="586" ht="14.25" customHeight="1">
      <c r="A586" s="1"/>
      <c r="B586" s="2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4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</row>
    <row r="587" ht="14.25" customHeight="1">
      <c r="A587" s="1"/>
      <c r="B587" s="2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4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</row>
    <row r="588" ht="14.25" customHeight="1">
      <c r="A588" s="1"/>
      <c r="B588" s="2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4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</row>
    <row r="589" ht="14.25" customHeight="1">
      <c r="A589" s="1"/>
      <c r="B589" s="2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4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</row>
    <row r="590" ht="14.25" customHeight="1">
      <c r="A590" s="1"/>
      <c r="B590" s="2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4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</row>
    <row r="591" ht="14.25" customHeight="1">
      <c r="A591" s="1"/>
      <c r="B591" s="2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4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</row>
    <row r="592" ht="14.25" customHeight="1">
      <c r="A592" s="1"/>
      <c r="B592" s="2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4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</row>
    <row r="593" ht="14.25" customHeight="1">
      <c r="A593" s="1"/>
      <c r="B593" s="2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4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</row>
    <row r="594" ht="14.25" customHeight="1">
      <c r="A594" s="1"/>
      <c r="B594" s="2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4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</row>
    <row r="595" ht="14.25" customHeight="1">
      <c r="A595" s="1"/>
      <c r="B595" s="2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4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</row>
    <row r="596" ht="14.25" customHeight="1">
      <c r="A596" s="1"/>
      <c r="B596" s="2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4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</row>
    <row r="597" ht="14.25" customHeight="1">
      <c r="A597" s="1"/>
      <c r="B597" s="2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4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</row>
    <row r="598" ht="14.25" customHeight="1">
      <c r="A598" s="1"/>
      <c r="B598" s="2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4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</row>
    <row r="599" ht="14.25" customHeight="1">
      <c r="A599" s="1"/>
      <c r="B599" s="2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4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</row>
    <row r="600" ht="14.25" customHeight="1">
      <c r="A600" s="1"/>
      <c r="B600" s="2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4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</row>
    <row r="601" ht="14.25" customHeight="1">
      <c r="A601" s="1"/>
      <c r="B601" s="2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4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</row>
    <row r="602" ht="14.25" customHeight="1">
      <c r="A602" s="1"/>
      <c r="B602" s="2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4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</row>
    <row r="603" ht="14.25" customHeight="1">
      <c r="A603" s="1"/>
      <c r="B603" s="2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4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</row>
    <row r="604" ht="14.25" customHeight="1">
      <c r="A604" s="1"/>
      <c r="B604" s="2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4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</row>
    <row r="605" ht="14.25" customHeight="1">
      <c r="A605" s="1"/>
      <c r="B605" s="2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4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</row>
    <row r="606" ht="14.25" customHeight="1">
      <c r="A606" s="1"/>
      <c r="B606" s="2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4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</row>
    <row r="607" ht="14.25" customHeight="1">
      <c r="A607" s="1"/>
      <c r="B607" s="2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4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</row>
    <row r="608" ht="14.25" customHeight="1">
      <c r="A608" s="1"/>
      <c r="B608" s="2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4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</row>
    <row r="609" ht="14.25" customHeight="1">
      <c r="A609" s="1"/>
      <c r="B609" s="2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4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</row>
    <row r="610" ht="14.25" customHeight="1">
      <c r="A610" s="1"/>
      <c r="B610" s="2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4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</row>
    <row r="611" ht="14.25" customHeight="1">
      <c r="A611" s="1"/>
      <c r="B611" s="2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4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</row>
    <row r="612" ht="14.25" customHeight="1">
      <c r="A612" s="1"/>
      <c r="B612" s="2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4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</row>
    <row r="613" ht="14.25" customHeight="1">
      <c r="A613" s="1"/>
      <c r="B613" s="2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4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</row>
    <row r="614" ht="14.25" customHeight="1">
      <c r="A614" s="1"/>
      <c r="B614" s="2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4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</row>
    <row r="615" ht="14.25" customHeight="1">
      <c r="A615" s="1"/>
      <c r="B615" s="2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4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</row>
    <row r="616" ht="14.25" customHeight="1">
      <c r="A616" s="1"/>
      <c r="B616" s="2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4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</row>
    <row r="617" ht="14.25" customHeight="1">
      <c r="A617" s="1"/>
      <c r="B617" s="2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4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</row>
    <row r="618" ht="14.25" customHeight="1">
      <c r="A618" s="1"/>
      <c r="B618" s="2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4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</row>
    <row r="619" ht="14.25" customHeight="1">
      <c r="A619" s="1"/>
      <c r="B619" s="2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4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</row>
    <row r="620" ht="14.25" customHeight="1">
      <c r="A620" s="1"/>
      <c r="B620" s="2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4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</row>
    <row r="621" ht="14.25" customHeight="1">
      <c r="A621" s="1"/>
      <c r="B621" s="2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4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</row>
    <row r="622" ht="14.25" customHeight="1">
      <c r="A622" s="1"/>
      <c r="B622" s="2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4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</row>
    <row r="623" ht="14.25" customHeight="1">
      <c r="A623" s="1"/>
      <c r="B623" s="2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4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</row>
    <row r="624" ht="14.25" customHeight="1">
      <c r="A624" s="1"/>
      <c r="B624" s="2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4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</row>
    <row r="625" ht="14.25" customHeight="1">
      <c r="A625" s="1"/>
      <c r="B625" s="2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4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</row>
    <row r="626" ht="14.25" customHeight="1">
      <c r="A626" s="1"/>
      <c r="B626" s="2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4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</row>
    <row r="627" ht="14.25" customHeight="1">
      <c r="A627" s="1"/>
      <c r="B627" s="2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4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</row>
    <row r="628" ht="14.25" customHeight="1">
      <c r="A628" s="1"/>
      <c r="B628" s="2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4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</row>
    <row r="629" ht="14.25" customHeight="1">
      <c r="A629" s="1"/>
      <c r="B629" s="2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4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</row>
    <row r="630" ht="14.25" customHeight="1">
      <c r="A630" s="1"/>
      <c r="B630" s="2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4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</row>
    <row r="631" ht="14.25" customHeight="1">
      <c r="A631" s="1"/>
      <c r="B631" s="2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4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</row>
    <row r="632" ht="14.25" customHeight="1">
      <c r="A632" s="1"/>
      <c r="B632" s="2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4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</row>
    <row r="633" ht="14.25" customHeight="1">
      <c r="A633" s="1"/>
      <c r="B633" s="2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4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</row>
    <row r="634" ht="14.25" customHeight="1">
      <c r="A634" s="1"/>
      <c r="B634" s="2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4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</row>
    <row r="635" ht="14.25" customHeight="1">
      <c r="A635" s="1"/>
      <c r="B635" s="2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4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</row>
    <row r="636" ht="14.25" customHeight="1">
      <c r="A636" s="1"/>
      <c r="B636" s="2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4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</row>
    <row r="637" ht="14.25" customHeight="1">
      <c r="A637" s="1"/>
      <c r="B637" s="2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4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</row>
    <row r="638" ht="14.25" customHeight="1">
      <c r="A638" s="1"/>
      <c r="B638" s="2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4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</row>
    <row r="639" ht="14.25" customHeight="1">
      <c r="A639" s="1"/>
      <c r="B639" s="2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4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</row>
    <row r="640" ht="14.25" customHeight="1">
      <c r="A640" s="1"/>
      <c r="B640" s="2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4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</row>
    <row r="641" ht="14.25" customHeight="1">
      <c r="A641" s="1"/>
      <c r="B641" s="2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4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</row>
    <row r="642" ht="14.25" customHeight="1">
      <c r="A642" s="1"/>
      <c r="B642" s="2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4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</row>
    <row r="643" ht="14.25" customHeight="1">
      <c r="A643" s="1"/>
      <c r="B643" s="2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4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</row>
    <row r="644" ht="14.25" customHeight="1">
      <c r="A644" s="1"/>
      <c r="B644" s="2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4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</row>
    <row r="645" ht="14.25" customHeight="1">
      <c r="A645" s="1"/>
      <c r="B645" s="2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4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</row>
    <row r="646" ht="14.25" customHeight="1">
      <c r="A646" s="1"/>
      <c r="B646" s="2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4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</row>
    <row r="647" ht="14.25" customHeight="1">
      <c r="A647" s="1"/>
      <c r="B647" s="2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4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</row>
    <row r="648" ht="14.25" customHeight="1">
      <c r="A648" s="1"/>
      <c r="B648" s="2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4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</row>
    <row r="649" ht="14.25" customHeight="1">
      <c r="A649" s="1"/>
      <c r="B649" s="2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4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</row>
    <row r="650" ht="14.25" customHeight="1">
      <c r="A650" s="1"/>
      <c r="B650" s="2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4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</row>
    <row r="651" ht="14.25" customHeight="1">
      <c r="A651" s="1"/>
      <c r="B651" s="2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4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</row>
    <row r="652" ht="14.25" customHeight="1">
      <c r="A652" s="1"/>
      <c r="B652" s="2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4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</row>
    <row r="653" ht="14.25" customHeight="1">
      <c r="A653" s="1"/>
      <c r="B653" s="2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4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</row>
    <row r="654" ht="14.25" customHeight="1">
      <c r="A654" s="1"/>
      <c r="B654" s="2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4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</row>
    <row r="655" ht="14.25" customHeight="1">
      <c r="A655" s="1"/>
      <c r="B655" s="2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4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</row>
    <row r="656" ht="14.25" customHeight="1">
      <c r="A656" s="1"/>
      <c r="B656" s="2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4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</row>
    <row r="657" ht="14.25" customHeight="1">
      <c r="A657" s="1"/>
      <c r="B657" s="2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4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</row>
    <row r="658" ht="14.25" customHeight="1">
      <c r="A658" s="1"/>
      <c r="B658" s="2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4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</row>
    <row r="659" ht="14.25" customHeight="1">
      <c r="A659" s="1"/>
      <c r="B659" s="2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4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</row>
    <row r="660" ht="14.25" customHeight="1">
      <c r="A660" s="1"/>
      <c r="B660" s="2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4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</row>
    <row r="661" ht="14.25" customHeight="1">
      <c r="A661" s="1"/>
      <c r="B661" s="2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4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</row>
    <row r="662" ht="14.25" customHeight="1">
      <c r="A662" s="1"/>
      <c r="B662" s="2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4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</row>
    <row r="663" ht="14.25" customHeight="1">
      <c r="A663" s="1"/>
      <c r="B663" s="2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4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</row>
    <row r="664" ht="14.25" customHeight="1">
      <c r="A664" s="1"/>
      <c r="B664" s="2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4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</row>
    <row r="665" ht="14.25" customHeight="1">
      <c r="A665" s="1"/>
      <c r="B665" s="2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4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</row>
    <row r="666" ht="14.25" customHeight="1">
      <c r="A666" s="1"/>
      <c r="B666" s="2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4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</row>
    <row r="667" ht="14.25" customHeight="1">
      <c r="A667" s="1"/>
      <c r="B667" s="2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4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</row>
    <row r="668" ht="14.25" customHeight="1">
      <c r="A668" s="1"/>
      <c r="B668" s="2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4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</row>
    <row r="669" ht="14.25" customHeight="1">
      <c r="A669" s="1"/>
      <c r="B669" s="2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4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</row>
    <row r="670" ht="14.25" customHeight="1">
      <c r="A670" s="1"/>
      <c r="B670" s="2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4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</row>
    <row r="671" ht="14.25" customHeight="1">
      <c r="A671" s="1"/>
      <c r="B671" s="2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4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</row>
    <row r="672" ht="14.25" customHeight="1">
      <c r="A672" s="1"/>
      <c r="B672" s="2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4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</row>
    <row r="673" ht="14.25" customHeight="1">
      <c r="A673" s="1"/>
      <c r="B673" s="2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4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</row>
    <row r="674" ht="14.25" customHeight="1">
      <c r="A674" s="1"/>
      <c r="B674" s="2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4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</row>
    <row r="675" ht="14.25" customHeight="1">
      <c r="A675" s="1"/>
      <c r="B675" s="2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4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</row>
    <row r="676" ht="14.25" customHeight="1">
      <c r="A676" s="1"/>
      <c r="B676" s="2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4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</row>
    <row r="677" ht="14.25" customHeight="1">
      <c r="A677" s="1"/>
      <c r="B677" s="2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4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</row>
    <row r="678" ht="14.25" customHeight="1">
      <c r="A678" s="1"/>
      <c r="B678" s="2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4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</row>
    <row r="679" ht="14.25" customHeight="1">
      <c r="A679" s="1"/>
      <c r="B679" s="2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4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</row>
    <row r="680" ht="14.25" customHeight="1">
      <c r="A680" s="1"/>
      <c r="B680" s="2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4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</row>
    <row r="681" ht="14.25" customHeight="1">
      <c r="A681" s="1"/>
      <c r="B681" s="2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4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</row>
    <row r="682" ht="14.25" customHeight="1">
      <c r="A682" s="1"/>
      <c r="B682" s="2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4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</row>
    <row r="683" ht="14.25" customHeight="1">
      <c r="A683" s="1"/>
      <c r="B683" s="2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4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</row>
    <row r="684" ht="14.25" customHeight="1">
      <c r="A684" s="1"/>
      <c r="B684" s="2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4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</row>
    <row r="685" ht="14.25" customHeight="1">
      <c r="A685" s="1"/>
      <c r="B685" s="2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4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</row>
    <row r="686" ht="14.25" customHeight="1">
      <c r="A686" s="1"/>
      <c r="B686" s="2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4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</row>
    <row r="687" ht="14.25" customHeight="1">
      <c r="A687" s="1"/>
      <c r="B687" s="2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4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</row>
    <row r="688" ht="14.25" customHeight="1">
      <c r="A688" s="1"/>
      <c r="B688" s="2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4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</row>
    <row r="689" ht="14.25" customHeight="1">
      <c r="A689" s="1"/>
      <c r="B689" s="2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4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</row>
    <row r="690" ht="14.25" customHeight="1">
      <c r="A690" s="1"/>
      <c r="B690" s="2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4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</row>
    <row r="691" ht="14.25" customHeight="1">
      <c r="A691" s="1"/>
      <c r="B691" s="2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4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</row>
    <row r="692" ht="14.25" customHeight="1">
      <c r="A692" s="1"/>
      <c r="B692" s="2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4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</row>
    <row r="693" ht="14.25" customHeight="1">
      <c r="A693" s="1"/>
      <c r="B693" s="2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4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</row>
    <row r="694" ht="14.25" customHeight="1">
      <c r="A694" s="1"/>
      <c r="B694" s="2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4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</row>
    <row r="695" ht="14.25" customHeight="1">
      <c r="A695" s="1"/>
      <c r="B695" s="2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4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</row>
    <row r="696" ht="14.25" customHeight="1">
      <c r="A696" s="1"/>
      <c r="B696" s="2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4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</row>
    <row r="697" ht="14.25" customHeight="1">
      <c r="A697" s="1"/>
      <c r="B697" s="2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4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</row>
    <row r="698" ht="14.25" customHeight="1">
      <c r="A698" s="1"/>
      <c r="B698" s="2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4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</row>
    <row r="699" ht="14.25" customHeight="1">
      <c r="A699" s="1"/>
      <c r="B699" s="2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4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</row>
    <row r="700" ht="14.25" customHeight="1">
      <c r="A700" s="1"/>
      <c r="B700" s="2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4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</row>
    <row r="701" ht="14.25" customHeight="1">
      <c r="A701" s="1"/>
      <c r="B701" s="2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4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</row>
    <row r="702" ht="14.25" customHeight="1">
      <c r="A702" s="1"/>
      <c r="B702" s="2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4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</row>
    <row r="703" ht="14.25" customHeight="1">
      <c r="A703" s="1"/>
      <c r="B703" s="2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4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</row>
    <row r="704" ht="14.25" customHeight="1">
      <c r="A704" s="1"/>
      <c r="B704" s="2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4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</row>
    <row r="705" ht="14.25" customHeight="1">
      <c r="A705" s="1"/>
      <c r="B705" s="2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4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</row>
    <row r="706" ht="14.25" customHeight="1">
      <c r="A706" s="1"/>
      <c r="B706" s="2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4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</row>
    <row r="707" ht="14.25" customHeight="1">
      <c r="A707" s="1"/>
      <c r="B707" s="2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4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</row>
    <row r="708" ht="14.25" customHeight="1">
      <c r="A708" s="1"/>
      <c r="B708" s="2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4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</row>
    <row r="709" ht="14.25" customHeight="1">
      <c r="A709" s="1"/>
      <c r="B709" s="2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4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</row>
    <row r="710" ht="14.25" customHeight="1">
      <c r="A710" s="1"/>
      <c r="B710" s="2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4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</row>
    <row r="711" ht="14.25" customHeight="1">
      <c r="A711" s="1"/>
      <c r="B711" s="2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4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</row>
    <row r="712" ht="14.25" customHeight="1">
      <c r="A712" s="1"/>
      <c r="B712" s="2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4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</row>
    <row r="713" ht="14.25" customHeight="1">
      <c r="A713" s="1"/>
      <c r="B713" s="2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4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</row>
    <row r="714" ht="14.25" customHeight="1">
      <c r="A714" s="1"/>
      <c r="B714" s="2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4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</row>
    <row r="715" ht="14.25" customHeight="1">
      <c r="A715" s="1"/>
      <c r="B715" s="2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4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</row>
    <row r="716" ht="14.25" customHeight="1">
      <c r="A716" s="1"/>
      <c r="B716" s="2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4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</row>
    <row r="717" ht="14.25" customHeight="1">
      <c r="A717" s="1"/>
      <c r="B717" s="2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4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</row>
    <row r="718" ht="14.25" customHeight="1">
      <c r="A718" s="1"/>
      <c r="B718" s="2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4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</row>
    <row r="719" ht="14.25" customHeight="1">
      <c r="A719" s="1"/>
      <c r="B719" s="2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4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</row>
    <row r="720" ht="14.25" customHeight="1">
      <c r="A720" s="1"/>
      <c r="B720" s="2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4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</row>
    <row r="721" ht="14.25" customHeight="1">
      <c r="A721" s="1"/>
      <c r="B721" s="2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4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</row>
    <row r="722" ht="14.25" customHeight="1">
      <c r="A722" s="1"/>
      <c r="B722" s="2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4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</row>
    <row r="723" ht="14.25" customHeight="1">
      <c r="A723" s="1"/>
      <c r="B723" s="2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4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</row>
    <row r="724" ht="14.25" customHeight="1">
      <c r="A724" s="1"/>
      <c r="B724" s="2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4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</row>
    <row r="725" ht="14.25" customHeight="1">
      <c r="A725" s="1"/>
      <c r="B725" s="2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4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</row>
    <row r="726" ht="14.25" customHeight="1">
      <c r="A726" s="1"/>
      <c r="B726" s="2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4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</row>
    <row r="727" ht="14.25" customHeight="1">
      <c r="A727" s="1"/>
      <c r="B727" s="2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4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</row>
    <row r="728" ht="14.25" customHeight="1">
      <c r="A728" s="1"/>
      <c r="B728" s="2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4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</row>
    <row r="729" ht="14.25" customHeight="1">
      <c r="A729" s="1"/>
      <c r="B729" s="2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4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</row>
    <row r="730" ht="14.25" customHeight="1">
      <c r="A730" s="1"/>
      <c r="B730" s="2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4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</row>
    <row r="731" ht="14.25" customHeight="1">
      <c r="A731" s="1"/>
      <c r="B731" s="2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4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</row>
    <row r="732" ht="14.25" customHeight="1">
      <c r="A732" s="1"/>
      <c r="B732" s="2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4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</row>
    <row r="733" ht="14.25" customHeight="1">
      <c r="A733" s="1"/>
      <c r="B733" s="2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4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</row>
    <row r="734" ht="14.25" customHeight="1">
      <c r="A734" s="1"/>
      <c r="B734" s="2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4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</row>
    <row r="735" ht="14.25" customHeight="1">
      <c r="A735" s="1"/>
      <c r="B735" s="2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4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</row>
    <row r="736" ht="14.25" customHeight="1">
      <c r="A736" s="1"/>
      <c r="B736" s="2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4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</row>
    <row r="737" ht="14.25" customHeight="1">
      <c r="A737" s="1"/>
      <c r="B737" s="2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4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</row>
    <row r="738" ht="14.25" customHeight="1">
      <c r="A738" s="1"/>
      <c r="B738" s="2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4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</row>
    <row r="739" ht="14.25" customHeight="1">
      <c r="A739" s="1"/>
      <c r="B739" s="2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4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</row>
    <row r="740" ht="14.25" customHeight="1">
      <c r="A740" s="1"/>
      <c r="B740" s="2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4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</row>
    <row r="741" ht="14.25" customHeight="1">
      <c r="A741" s="1"/>
      <c r="B741" s="2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4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</row>
    <row r="742" ht="14.25" customHeight="1">
      <c r="A742" s="1"/>
      <c r="B742" s="2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4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</row>
    <row r="743" ht="14.25" customHeight="1">
      <c r="A743" s="1"/>
      <c r="B743" s="2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4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</row>
    <row r="744" ht="14.25" customHeight="1">
      <c r="A744" s="1"/>
      <c r="B744" s="2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4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</row>
    <row r="745" ht="14.25" customHeight="1">
      <c r="A745" s="1"/>
      <c r="B745" s="2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4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</row>
    <row r="746" ht="14.25" customHeight="1">
      <c r="A746" s="1"/>
      <c r="B746" s="2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4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</row>
    <row r="747" ht="14.25" customHeight="1">
      <c r="A747" s="1"/>
      <c r="B747" s="2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4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</row>
    <row r="748" ht="14.25" customHeight="1">
      <c r="A748" s="1"/>
      <c r="B748" s="2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4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</row>
    <row r="749" ht="14.25" customHeight="1">
      <c r="A749" s="1"/>
      <c r="B749" s="2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4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</row>
    <row r="750" ht="14.25" customHeight="1">
      <c r="A750" s="1"/>
      <c r="B750" s="2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4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</row>
    <row r="751" ht="14.25" customHeight="1">
      <c r="A751" s="1"/>
      <c r="B751" s="2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4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</row>
    <row r="752" ht="14.25" customHeight="1">
      <c r="A752" s="1"/>
      <c r="B752" s="2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4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</row>
    <row r="753" ht="14.25" customHeight="1">
      <c r="A753" s="1"/>
      <c r="B753" s="2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4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</row>
    <row r="754" ht="14.25" customHeight="1">
      <c r="A754" s="1"/>
      <c r="B754" s="2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4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</row>
    <row r="755" ht="14.25" customHeight="1">
      <c r="A755" s="1"/>
      <c r="B755" s="2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4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</row>
    <row r="756" ht="14.25" customHeight="1">
      <c r="A756" s="1"/>
      <c r="B756" s="2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4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</row>
    <row r="757" ht="14.25" customHeight="1">
      <c r="A757" s="1"/>
      <c r="B757" s="2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4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</row>
    <row r="758" ht="14.25" customHeight="1">
      <c r="A758" s="1"/>
      <c r="B758" s="2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4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</row>
    <row r="759" ht="14.25" customHeight="1">
      <c r="A759" s="1"/>
      <c r="B759" s="2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4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</row>
    <row r="760" ht="14.25" customHeight="1">
      <c r="A760" s="1"/>
      <c r="B760" s="2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4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</row>
    <row r="761" ht="14.25" customHeight="1">
      <c r="A761" s="1"/>
      <c r="B761" s="2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4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</row>
    <row r="762" ht="14.25" customHeight="1">
      <c r="A762" s="1"/>
      <c r="B762" s="2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4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</row>
    <row r="763" ht="14.25" customHeight="1">
      <c r="A763" s="1"/>
      <c r="B763" s="2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4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</row>
    <row r="764" ht="14.25" customHeight="1">
      <c r="A764" s="1"/>
      <c r="B764" s="2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4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</row>
    <row r="765" ht="14.25" customHeight="1">
      <c r="A765" s="1"/>
      <c r="B765" s="2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4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</row>
    <row r="766" ht="14.25" customHeight="1">
      <c r="A766" s="1"/>
      <c r="B766" s="2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4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</row>
    <row r="767" ht="14.25" customHeight="1">
      <c r="A767" s="1"/>
      <c r="B767" s="2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4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</row>
    <row r="768" ht="14.25" customHeight="1">
      <c r="A768" s="1"/>
      <c r="B768" s="2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4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</row>
    <row r="769" ht="14.25" customHeight="1">
      <c r="A769" s="1"/>
      <c r="B769" s="2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4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</row>
    <row r="770" ht="14.25" customHeight="1">
      <c r="A770" s="1"/>
      <c r="B770" s="2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4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</row>
    <row r="771" ht="14.25" customHeight="1">
      <c r="A771" s="1"/>
      <c r="B771" s="2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4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</row>
    <row r="772" ht="14.25" customHeight="1">
      <c r="A772" s="1"/>
      <c r="B772" s="2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4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</row>
    <row r="773" ht="14.25" customHeight="1">
      <c r="A773" s="1"/>
      <c r="B773" s="2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4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</row>
    <row r="774" ht="14.25" customHeight="1">
      <c r="A774" s="1"/>
      <c r="B774" s="2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4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</row>
    <row r="775" ht="14.25" customHeight="1">
      <c r="A775" s="1"/>
      <c r="B775" s="2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4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</row>
    <row r="776" ht="14.25" customHeight="1">
      <c r="A776" s="1"/>
      <c r="B776" s="2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4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</row>
    <row r="777" ht="14.25" customHeight="1">
      <c r="A777" s="1"/>
      <c r="B777" s="2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4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</row>
    <row r="778" ht="14.25" customHeight="1">
      <c r="A778" s="1"/>
      <c r="B778" s="2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4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</row>
    <row r="779" ht="14.25" customHeight="1">
      <c r="A779" s="1"/>
      <c r="B779" s="2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4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</row>
    <row r="780" ht="14.25" customHeight="1">
      <c r="A780" s="1"/>
      <c r="B780" s="2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4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</row>
    <row r="781" ht="14.25" customHeight="1">
      <c r="A781" s="1"/>
      <c r="B781" s="2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4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</row>
    <row r="782" ht="14.25" customHeight="1">
      <c r="A782" s="1"/>
      <c r="B782" s="2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4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</row>
    <row r="783" ht="14.25" customHeight="1">
      <c r="A783" s="1"/>
      <c r="B783" s="2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4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</row>
    <row r="784" ht="14.25" customHeight="1">
      <c r="A784" s="1"/>
      <c r="B784" s="2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4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</row>
    <row r="785" ht="14.25" customHeight="1">
      <c r="A785" s="1"/>
      <c r="B785" s="2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4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</row>
    <row r="786" ht="14.25" customHeight="1">
      <c r="A786" s="1"/>
      <c r="B786" s="2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4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</row>
    <row r="787" ht="14.25" customHeight="1">
      <c r="A787" s="1"/>
      <c r="B787" s="2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4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</row>
    <row r="788" ht="14.25" customHeight="1">
      <c r="A788" s="1"/>
      <c r="B788" s="2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4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</row>
    <row r="789" ht="14.25" customHeight="1">
      <c r="A789" s="1"/>
      <c r="B789" s="2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4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</row>
    <row r="790" ht="14.25" customHeight="1">
      <c r="A790" s="1"/>
      <c r="B790" s="2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4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</row>
    <row r="791" ht="14.25" customHeight="1">
      <c r="A791" s="1"/>
      <c r="B791" s="2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4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</row>
    <row r="792" ht="14.25" customHeight="1">
      <c r="A792" s="1"/>
      <c r="B792" s="2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4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</row>
    <row r="793" ht="14.25" customHeight="1">
      <c r="A793" s="1"/>
      <c r="B793" s="2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4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</row>
    <row r="794" ht="14.25" customHeight="1">
      <c r="A794" s="1"/>
      <c r="B794" s="2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4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</row>
    <row r="795" ht="14.25" customHeight="1">
      <c r="A795" s="1"/>
      <c r="B795" s="2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4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</row>
    <row r="796" ht="14.25" customHeight="1">
      <c r="A796" s="1"/>
      <c r="B796" s="2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4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</row>
    <row r="797" ht="14.25" customHeight="1">
      <c r="A797" s="1"/>
      <c r="B797" s="2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4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</row>
    <row r="798" ht="14.25" customHeight="1">
      <c r="A798" s="1"/>
      <c r="B798" s="2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4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</row>
    <row r="799" ht="14.25" customHeight="1">
      <c r="A799" s="1"/>
      <c r="B799" s="2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4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</row>
    <row r="800" ht="14.25" customHeight="1">
      <c r="A800" s="1"/>
      <c r="B800" s="2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4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</row>
    <row r="801" ht="14.25" customHeight="1">
      <c r="A801" s="1"/>
      <c r="B801" s="2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4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</row>
    <row r="802" ht="14.25" customHeight="1">
      <c r="A802" s="1"/>
      <c r="B802" s="2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4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</row>
    <row r="803" ht="14.25" customHeight="1">
      <c r="A803" s="1"/>
      <c r="B803" s="2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4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</row>
    <row r="804" ht="14.25" customHeight="1">
      <c r="A804" s="1"/>
      <c r="B804" s="2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4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</row>
    <row r="805" ht="14.25" customHeight="1">
      <c r="A805" s="1"/>
      <c r="B805" s="2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4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</row>
    <row r="806" ht="14.25" customHeight="1">
      <c r="A806" s="1"/>
      <c r="B806" s="2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4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</row>
    <row r="807" ht="14.25" customHeight="1">
      <c r="A807" s="1"/>
      <c r="B807" s="2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4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</row>
    <row r="808" ht="14.25" customHeight="1">
      <c r="A808" s="1"/>
      <c r="B808" s="2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4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</row>
    <row r="809" ht="14.25" customHeight="1">
      <c r="A809" s="1"/>
      <c r="B809" s="2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4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</row>
    <row r="810" ht="14.25" customHeight="1">
      <c r="A810" s="1"/>
      <c r="B810" s="2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4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</row>
    <row r="811" ht="14.25" customHeight="1">
      <c r="A811" s="1"/>
      <c r="B811" s="2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4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</row>
    <row r="812" ht="14.25" customHeight="1">
      <c r="A812" s="1"/>
      <c r="B812" s="2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4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</row>
    <row r="813" ht="14.25" customHeight="1">
      <c r="A813" s="1"/>
      <c r="B813" s="2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4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</row>
    <row r="814" ht="14.25" customHeight="1">
      <c r="A814" s="1"/>
      <c r="B814" s="2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4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</row>
    <row r="815" ht="14.25" customHeight="1">
      <c r="A815" s="1"/>
      <c r="B815" s="2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4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</row>
    <row r="816" ht="14.25" customHeight="1">
      <c r="A816" s="1"/>
      <c r="B816" s="2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4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</row>
    <row r="817" ht="14.25" customHeight="1">
      <c r="A817" s="1"/>
      <c r="B817" s="2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4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</row>
    <row r="818" ht="14.25" customHeight="1">
      <c r="A818" s="1"/>
      <c r="B818" s="2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4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</row>
    <row r="819" ht="14.25" customHeight="1">
      <c r="A819" s="1"/>
      <c r="B819" s="2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4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</row>
    <row r="820" ht="14.25" customHeight="1">
      <c r="A820" s="1"/>
      <c r="B820" s="2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4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</row>
    <row r="821" ht="14.25" customHeight="1">
      <c r="A821" s="1"/>
      <c r="B821" s="2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4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</row>
    <row r="822" ht="14.25" customHeight="1">
      <c r="A822" s="1"/>
      <c r="B822" s="2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4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</row>
    <row r="823" ht="14.25" customHeight="1">
      <c r="A823" s="1"/>
      <c r="B823" s="2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4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</row>
    <row r="824" ht="14.25" customHeight="1">
      <c r="A824" s="1"/>
      <c r="B824" s="2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4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</row>
    <row r="825" ht="14.25" customHeight="1">
      <c r="A825" s="1"/>
      <c r="B825" s="2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4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</row>
    <row r="826" ht="14.25" customHeight="1">
      <c r="A826" s="1"/>
      <c r="B826" s="2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4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</row>
    <row r="827" ht="14.25" customHeight="1">
      <c r="A827" s="1"/>
      <c r="B827" s="2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4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</row>
    <row r="828" ht="14.25" customHeight="1">
      <c r="A828" s="1"/>
      <c r="B828" s="2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4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</row>
    <row r="829" ht="14.25" customHeight="1">
      <c r="A829" s="1"/>
      <c r="B829" s="2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4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</row>
    <row r="830" ht="14.25" customHeight="1">
      <c r="A830" s="1"/>
      <c r="B830" s="2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4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</row>
    <row r="831" ht="14.25" customHeight="1">
      <c r="A831" s="1"/>
      <c r="B831" s="2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4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</row>
    <row r="832" ht="14.25" customHeight="1">
      <c r="A832" s="1"/>
      <c r="B832" s="2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4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</row>
    <row r="833" ht="14.25" customHeight="1">
      <c r="A833" s="1"/>
      <c r="B833" s="2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4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</row>
    <row r="834" ht="14.25" customHeight="1">
      <c r="A834" s="1"/>
      <c r="B834" s="2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4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</row>
    <row r="835" ht="14.25" customHeight="1">
      <c r="A835" s="1"/>
      <c r="B835" s="2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4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</row>
    <row r="836" ht="14.25" customHeight="1">
      <c r="A836" s="1"/>
      <c r="B836" s="2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4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</row>
    <row r="837" ht="14.25" customHeight="1">
      <c r="A837" s="1"/>
      <c r="B837" s="2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4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</row>
    <row r="838" ht="14.25" customHeight="1">
      <c r="A838" s="1"/>
      <c r="B838" s="2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4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</row>
    <row r="839" ht="14.25" customHeight="1">
      <c r="A839" s="1"/>
      <c r="B839" s="2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4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</row>
    <row r="840" ht="14.25" customHeight="1">
      <c r="A840" s="1"/>
      <c r="B840" s="2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4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</row>
    <row r="841" ht="14.25" customHeight="1">
      <c r="A841" s="1"/>
      <c r="B841" s="2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4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</row>
    <row r="842" ht="14.25" customHeight="1">
      <c r="A842" s="1"/>
      <c r="B842" s="2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4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</row>
    <row r="843" ht="14.25" customHeight="1">
      <c r="A843" s="1"/>
      <c r="B843" s="2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4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</row>
    <row r="844" ht="14.25" customHeight="1">
      <c r="A844" s="1"/>
      <c r="B844" s="2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4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</row>
    <row r="845" ht="14.25" customHeight="1">
      <c r="A845" s="1"/>
      <c r="B845" s="2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4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</row>
    <row r="846" ht="14.25" customHeight="1">
      <c r="A846" s="1"/>
      <c r="B846" s="2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4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</row>
    <row r="847" ht="14.25" customHeight="1">
      <c r="A847" s="1"/>
      <c r="B847" s="2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4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</row>
    <row r="848" ht="14.25" customHeight="1">
      <c r="A848" s="1"/>
      <c r="B848" s="2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4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</row>
    <row r="849" ht="14.25" customHeight="1">
      <c r="A849" s="1"/>
      <c r="B849" s="2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4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</row>
    <row r="850" ht="14.25" customHeight="1">
      <c r="A850" s="1"/>
      <c r="B850" s="2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4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</row>
    <row r="851" ht="14.25" customHeight="1">
      <c r="A851" s="1"/>
      <c r="B851" s="2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4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</row>
    <row r="852" ht="14.25" customHeight="1">
      <c r="A852" s="1"/>
      <c r="B852" s="2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4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</row>
    <row r="853" ht="14.25" customHeight="1">
      <c r="A853" s="1"/>
      <c r="B853" s="2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4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</row>
    <row r="854" ht="14.25" customHeight="1">
      <c r="A854" s="1"/>
      <c r="B854" s="2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4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</row>
    <row r="855" ht="14.25" customHeight="1">
      <c r="A855" s="1"/>
      <c r="B855" s="2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4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</row>
    <row r="856" ht="14.25" customHeight="1">
      <c r="A856" s="1"/>
      <c r="B856" s="2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4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</row>
    <row r="857" ht="14.25" customHeight="1">
      <c r="A857" s="1"/>
      <c r="B857" s="2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4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</row>
    <row r="858" ht="14.25" customHeight="1">
      <c r="A858" s="1"/>
      <c r="B858" s="2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4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</row>
    <row r="859" ht="14.25" customHeight="1">
      <c r="A859" s="1"/>
      <c r="B859" s="2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4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</row>
    <row r="860" ht="14.25" customHeight="1">
      <c r="A860" s="1"/>
      <c r="B860" s="2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4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</row>
    <row r="861" ht="14.25" customHeight="1">
      <c r="A861" s="1"/>
      <c r="B861" s="2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4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</row>
    <row r="862" ht="14.25" customHeight="1">
      <c r="A862" s="1"/>
      <c r="B862" s="2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4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</row>
    <row r="863" ht="14.25" customHeight="1">
      <c r="A863" s="1"/>
      <c r="B863" s="2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4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</row>
    <row r="864" ht="14.25" customHeight="1">
      <c r="A864" s="1"/>
      <c r="B864" s="2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4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</row>
    <row r="865" ht="14.25" customHeight="1">
      <c r="A865" s="1"/>
      <c r="B865" s="2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4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</row>
    <row r="866" ht="14.25" customHeight="1">
      <c r="A866" s="1"/>
      <c r="B866" s="2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4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</row>
    <row r="867" ht="14.25" customHeight="1">
      <c r="A867" s="1"/>
      <c r="B867" s="2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4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</row>
    <row r="868" ht="14.25" customHeight="1">
      <c r="A868" s="1"/>
      <c r="B868" s="2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4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</row>
    <row r="869" ht="14.25" customHeight="1">
      <c r="A869" s="1"/>
      <c r="B869" s="2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4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</row>
    <row r="870" ht="14.25" customHeight="1">
      <c r="A870" s="1"/>
      <c r="B870" s="2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4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</row>
    <row r="871" ht="14.25" customHeight="1">
      <c r="A871" s="1"/>
      <c r="B871" s="2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4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</row>
    <row r="872" ht="14.25" customHeight="1">
      <c r="A872" s="1"/>
      <c r="B872" s="2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4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</row>
    <row r="873" ht="14.25" customHeight="1">
      <c r="A873" s="1"/>
      <c r="B873" s="2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4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</row>
    <row r="874" ht="14.25" customHeight="1">
      <c r="A874" s="1"/>
      <c r="B874" s="2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4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</row>
    <row r="875" ht="14.25" customHeight="1">
      <c r="A875" s="1"/>
      <c r="B875" s="2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4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</row>
    <row r="876" ht="14.25" customHeight="1">
      <c r="A876" s="1"/>
      <c r="B876" s="2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4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</row>
    <row r="877" ht="14.25" customHeight="1">
      <c r="A877" s="1"/>
      <c r="B877" s="2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4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</row>
    <row r="878" ht="14.25" customHeight="1">
      <c r="A878" s="1"/>
      <c r="B878" s="2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4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</row>
    <row r="879" ht="14.25" customHeight="1">
      <c r="A879" s="1"/>
      <c r="B879" s="2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4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</row>
    <row r="880" ht="14.25" customHeight="1">
      <c r="A880" s="1"/>
      <c r="B880" s="2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4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</row>
    <row r="881" ht="14.25" customHeight="1">
      <c r="A881" s="1"/>
      <c r="B881" s="2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4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</row>
    <row r="882" ht="14.25" customHeight="1">
      <c r="A882" s="1"/>
      <c r="B882" s="2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4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</row>
    <row r="883" ht="14.25" customHeight="1">
      <c r="A883" s="1"/>
      <c r="B883" s="2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4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</row>
    <row r="884" ht="14.25" customHeight="1">
      <c r="A884" s="1"/>
      <c r="B884" s="2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4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</row>
    <row r="885" ht="14.25" customHeight="1">
      <c r="A885" s="1"/>
      <c r="B885" s="2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4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</row>
    <row r="886" ht="14.25" customHeight="1">
      <c r="A886" s="1"/>
      <c r="B886" s="2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4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</row>
    <row r="887" ht="14.25" customHeight="1">
      <c r="A887" s="1"/>
      <c r="B887" s="2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4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</row>
    <row r="888" ht="14.25" customHeight="1">
      <c r="A888" s="1"/>
      <c r="B888" s="2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4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</row>
    <row r="889" ht="14.25" customHeight="1">
      <c r="A889" s="1"/>
      <c r="B889" s="2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4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</row>
    <row r="890" ht="14.25" customHeight="1">
      <c r="A890" s="1"/>
      <c r="B890" s="2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4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</row>
    <row r="891" ht="14.25" customHeight="1">
      <c r="A891" s="1"/>
      <c r="B891" s="2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4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</row>
    <row r="892" ht="14.25" customHeight="1">
      <c r="A892" s="1"/>
      <c r="B892" s="2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4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</row>
    <row r="893" ht="14.25" customHeight="1">
      <c r="A893" s="1"/>
      <c r="B893" s="2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4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</row>
    <row r="894" ht="14.25" customHeight="1">
      <c r="A894" s="1"/>
      <c r="B894" s="2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4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</row>
    <row r="895" ht="14.25" customHeight="1">
      <c r="A895" s="1"/>
      <c r="B895" s="2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4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</row>
    <row r="896" ht="14.25" customHeight="1">
      <c r="A896" s="1"/>
      <c r="B896" s="2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4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</row>
    <row r="897" ht="14.25" customHeight="1">
      <c r="A897" s="1"/>
      <c r="B897" s="2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4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</row>
    <row r="898" ht="14.25" customHeight="1">
      <c r="A898" s="1"/>
      <c r="B898" s="2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4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</row>
    <row r="899" ht="14.25" customHeight="1">
      <c r="A899" s="1"/>
      <c r="B899" s="2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4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</row>
    <row r="900" ht="14.25" customHeight="1">
      <c r="A900" s="1"/>
      <c r="B900" s="2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4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</row>
    <row r="901" ht="14.25" customHeight="1">
      <c r="A901" s="1"/>
      <c r="B901" s="2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4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</row>
    <row r="902" ht="14.25" customHeight="1">
      <c r="A902" s="1"/>
      <c r="B902" s="2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4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</row>
    <row r="903" ht="14.25" customHeight="1">
      <c r="A903" s="1"/>
      <c r="B903" s="2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4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</row>
    <row r="904" ht="14.25" customHeight="1">
      <c r="A904" s="1"/>
      <c r="B904" s="2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4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</row>
    <row r="905" ht="14.25" customHeight="1">
      <c r="A905" s="1"/>
      <c r="B905" s="2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4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</row>
    <row r="906" ht="14.25" customHeight="1">
      <c r="A906" s="1"/>
      <c r="B906" s="2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4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</row>
    <row r="907" ht="14.25" customHeight="1">
      <c r="A907" s="1"/>
      <c r="B907" s="2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4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</row>
    <row r="908" ht="14.25" customHeight="1">
      <c r="A908" s="1"/>
      <c r="B908" s="2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4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</row>
    <row r="909" ht="14.25" customHeight="1">
      <c r="A909" s="1"/>
      <c r="B909" s="2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4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</row>
    <row r="910" ht="14.25" customHeight="1">
      <c r="A910" s="1"/>
      <c r="B910" s="2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4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</row>
    <row r="911" ht="14.25" customHeight="1">
      <c r="A911" s="1"/>
      <c r="B911" s="2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4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</row>
    <row r="912" ht="14.25" customHeight="1">
      <c r="A912" s="1"/>
      <c r="B912" s="2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4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</row>
    <row r="913" ht="14.25" customHeight="1">
      <c r="A913" s="1"/>
      <c r="B913" s="2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4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</row>
    <row r="914" ht="14.25" customHeight="1">
      <c r="A914" s="1"/>
      <c r="B914" s="2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4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</row>
    <row r="915" ht="14.25" customHeight="1">
      <c r="A915" s="1"/>
      <c r="B915" s="2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4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</row>
    <row r="916" ht="14.25" customHeight="1">
      <c r="A916" s="1"/>
      <c r="B916" s="2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4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</row>
    <row r="917" ht="14.25" customHeight="1">
      <c r="A917" s="1"/>
      <c r="B917" s="2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4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</row>
    <row r="918" ht="14.25" customHeight="1">
      <c r="A918" s="1"/>
      <c r="B918" s="2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4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</row>
    <row r="919" ht="14.25" customHeight="1">
      <c r="A919" s="1"/>
      <c r="B919" s="2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4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</row>
    <row r="920" ht="14.25" customHeight="1">
      <c r="A920" s="1"/>
      <c r="B920" s="2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4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</row>
    <row r="921" ht="14.25" customHeight="1">
      <c r="A921" s="1"/>
      <c r="B921" s="2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4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</row>
    <row r="922" ht="14.25" customHeight="1">
      <c r="A922" s="1"/>
      <c r="B922" s="2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4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</row>
    <row r="923" ht="14.25" customHeight="1">
      <c r="A923" s="1"/>
      <c r="B923" s="2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4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</row>
    <row r="924" ht="14.25" customHeight="1">
      <c r="A924" s="1"/>
      <c r="B924" s="2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4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</row>
    <row r="925" ht="14.25" customHeight="1">
      <c r="A925" s="1"/>
      <c r="B925" s="2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4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</row>
    <row r="926" ht="14.25" customHeight="1">
      <c r="A926" s="1"/>
      <c r="B926" s="2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4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</row>
    <row r="927" ht="14.25" customHeight="1">
      <c r="A927" s="1"/>
      <c r="B927" s="2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4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</row>
    <row r="928" ht="14.25" customHeight="1">
      <c r="A928" s="1"/>
      <c r="B928" s="2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4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</row>
    <row r="929" ht="14.25" customHeight="1">
      <c r="A929" s="1"/>
      <c r="B929" s="2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4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</row>
    <row r="930" ht="14.25" customHeight="1">
      <c r="A930" s="1"/>
      <c r="B930" s="2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4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</row>
    <row r="931" ht="14.25" customHeight="1">
      <c r="A931" s="1"/>
      <c r="B931" s="2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4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</row>
    <row r="932" ht="14.25" customHeight="1">
      <c r="A932" s="1"/>
      <c r="B932" s="2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4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</row>
    <row r="933" ht="14.25" customHeight="1">
      <c r="A933" s="1"/>
      <c r="B933" s="2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4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</row>
    <row r="934" ht="14.25" customHeight="1">
      <c r="A934" s="1"/>
      <c r="B934" s="2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4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</row>
    <row r="935" ht="14.25" customHeight="1">
      <c r="A935" s="1"/>
      <c r="B935" s="2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4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</row>
    <row r="936" ht="14.25" customHeight="1">
      <c r="A936" s="1"/>
      <c r="B936" s="2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4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</row>
    <row r="937" ht="14.25" customHeight="1">
      <c r="A937" s="1"/>
      <c r="B937" s="2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4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</row>
    <row r="938" ht="14.25" customHeight="1">
      <c r="A938" s="1"/>
      <c r="B938" s="2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4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</row>
    <row r="939" ht="14.25" customHeight="1">
      <c r="A939" s="1"/>
      <c r="B939" s="2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4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</row>
    <row r="940" ht="14.25" customHeight="1">
      <c r="A940" s="1"/>
      <c r="B940" s="2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4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</row>
    <row r="941" ht="14.25" customHeight="1">
      <c r="A941" s="1"/>
      <c r="B941" s="2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4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</row>
    <row r="942" ht="14.25" customHeight="1">
      <c r="A942" s="1"/>
      <c r="B942" s="2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4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</row>
    <row r="943" ht="14.25" customHeight="1">
      <c r="A943" s="1"/>
      <c r="B943" s="2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4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</row>
    <row r="944" ht="14.25" customHeight="1">
      <c r="A944" s="1"/>
      <c r="B944" s="2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4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</row>
    <row r="945" ht="14.25" customHeight="1">
      <c r="A945" s="1"/>
      <c r="B945" s="2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4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</row>
    <row r="946" ht="14.25" customHeight="1">
      <c r="A946" s="1"/>
      <c r="B946" s="2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4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</row>
    <row r="947" ht="14.25" customHeight="1">
      <c r="A947" s="1"/>
      <c r="B947" s="2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4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</row>
    <row r="948" ht="14.25" customHeight="1">
      <c r="A948" s="1"/>
      <c r="B948" s="2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4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</row>
    <row r="949" ht="14.25" customHeight="1">
      <c r="A949" s="1"/>
      <c r="B949" s="2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4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</row>
    <row r="950" ht="14.25" customHeight="1">
      <c r="A950" s="1"/>
      <c r="B950" s="2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4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</row>
    <row r="951" ht="14.25" customHeight="1">
      <c r="A951" s="1"/>
      <c r="B951" s="2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4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</row>
    <row r="952" ht="14.25" customHeight="1">
      <c r="A952" s="1"/>
      <c r="B952" s="2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4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</row>
    <row r="953" ht="14.25" customHeight="1">
      <c r="A953" s="1"/>
      <c r="B953" s="2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4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</row>
    <row r="954" ht="14.25" customHeight="1">
      <c r="A954" s="1"/>
      <c r="B954" s="2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4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</row>
    <row r="955" ht="14.25" customHeight="1">
      <c r="A955" s="1"/>
      <c r="B955" s="2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4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</row>
    <row r="956" ht="14.25" customHeight="1">
      <c r="A956" s="1"/>
      <c r="B956" s="2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4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</row>
    <row r="957" ht="14.25" customHeight="1">
      <c r="A957" s="1"/>
      <c r="B957" s="2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4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</row>
    <row r="958" ht="14.25" customHeight="1">
      <c r="A958" s="1"/>
      <c r="B958" s="2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4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</row>
    <row r="959" ht="14.25" customHeight="1">
      <c r="A959" s="1"/>
      <c r="B959" s="2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4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</row>
    <row r="960" ht="14.25" customHeight="1">
      <c r="A960" s="1"/>
      <c r="B960" s="2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4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</row>
    <row r="961" ht="14.25" customHeight="1">
      <c r="A961" s="1"/>
      <c r="B961" s="2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4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</row>
    <row r="962" ht="14.25" customHeight="1">
      <c r="A962" s="1"/>
      <c r="B962" s="2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4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</row>
    <row r="963" ht="14.25" customHeight="1">
      <c r="A963" s="1"/>
      <c r="B963" s="2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4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</row>
    <row r="964" ht="14.25" customHeight="1">
      <c r="A964" s="1"/>
      <c r="B964" s="2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4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</row>
    <row r="965" ht="14.25" customHeight="1">
      <c r="A965" s="1"/>
      <c r="B965" s="2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4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</row>
    <row r="966" ht="14.25" customHeight="1">
      <c r="A966" s="1"/>
      <c r="B966" s="2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4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</row>
    <row r="967" ht="14.25" customHeight="1">
      <c r="A967" s="1"/>
      <c r="B967" s="2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4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</row>
    <row r="968" ht="14.25" customHeight="1">
      <c r="A968" s="1"/>
      <c r="B968" s="2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4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</row>
    <row r="969" ht="14.25" customHeight="1">
      <c r="A969" s="1"/>
      <c r="B969" s="2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4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</row>
    <row r="970" ht="14.25" customHeight="1">
      <c r="A970" s="1"/>
      <c r="B970" s="2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4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</row>
    <row r="971" ht="14.25" customHeight="1">
      <c r="A971" s="1"/>
      <c r="B971" s="2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4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</row>
    <row r="972" ht="14.25" customHeight="1">
      <c r="A972" s="1"/>
      <c r="B972" s="2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4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</row>
    <row r="973" ht="14.25" customHeight="1">
      <c r="A973" s="1"/>
      <c r="B973" s="2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4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</row>
    <row r="974" ht="14.25" customHeight="1">
      <c r="A974" s="1"/>
      <c r="B974" s="2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4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</row>
    <row r="975" ht="14.25" customHeight="1">
      <c r="A975" s="1"/>
      <c r="B975" s="2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4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</row>
    <row r="976" ht="14.25" customHeight="1">
      <c r="A976" s="1"/>
      <c r="B976" s="2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4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</row>
    <row r="977" ht="14.25" customHeight="1">
      <c r="A977" s="1"/>
      <c r="B977" s="2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4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</row>
    <row r="978" ht="14.25" customHeight="1">
      <c r="A978" s="1"/>
      <c r="B978" s="2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4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</row>
    <row r="979" ht="14.25" customHeight="1">
      <c r="A979" s="1"/>
      <c r="B979" s="2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4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</row>
    <row r="980" ht="14.25" customHeight="1">
      <c r="A980" s="1"/>
      <c r="B980" s="2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4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</row>
    <row r="981" ht="14.25" customHeight="1">
      <c r="A981" s="1"/>
      <c r="B981" s="2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4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</row>
    <row r="982" ht="14.25" customHeight="1">
      <c r="A982" s="1"/>
      <c r="B982" s="2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4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</row>
    <row r="983" ht="14.25" customHeight="1">
      <c r="A983" s="1"/>
      <c r="B983" s="2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4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</row>
    <row r="984" ht="14.25" customHeight="1">
      <c r="A984" s="1"/>
      <c r="B984" s="2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4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</row>
    <row r="985" ht="14.25" customHeight="1">
      <c r="A985" s="1"/>
      <c r="B985" s="2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4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</row>
    <row r="986" ht="14.25" customHeight="1">
      <c r="A986" s="1"/>
      <c r="B986" s="2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4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</row>
    <row r="987" ht="14.25" customHeight="1">
      <c r="A987" s="1"/>
      <c r="B987" s="2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4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</row>
    <row r="988" ht="14.25" customHeight="1">
      <c r="A988" s="1"/>
      <c r="B988" s="2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4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</row>
    <row r="989" ht="14.25" customHeight="1">
      <c r="A989" s="1"/>
      <c r="B989" s="2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4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</row>
    <row r="990" ht="14.25" customHeight="1">
      <c r="A990" s="1"/>
      <c r="B990" s="2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4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</row>
    <row r="991" ht="14.25" customHeight="1">
      <c r="A991" s="1"/>
      <c r="B991" s="2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4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</row>
    <row r="992" ht="14.25" customHeight="1">
      <c r="A992" s="1"/>
      <c r="B992" s="2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4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</row>
    <row r="993" ht="14.25" customHeight="1">
      <c r="A993" s="1"/>
      <c r="B993" s="2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4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</row>
    <row r="994" ht="14.25" customHeight="1">
      <c r="A994" s="1"/>
      <c r="B994" s="2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4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</row>
    <row r="995" ht="14.25" customHeight="1">
      <c r="A995" s="1"/>
      <c r="B995" s="2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4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</row>
    <row r="996" ht="14.25" customHeight="1">
      <c r="A996" s="1"/>
      <c r="B996" s="2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4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</row>
    <row r="997" ht="14.25" customHeight="1">
      <c r="A997" s="1"/>
      <c r="B997" s="2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4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</row>
    <row r="998" ht="14.25" customHeight="1">
      <c r="A998" s="1"/>
      <c r="B998" s="2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4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</row>
    <row r="999" ht="14.25" customHeight="1">
      <c r="A999" s="1"/>
      <c r="B999" s="2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4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</row>
    <row r="1000" ht="14.25" customHeight="1">
      <c r="A1000" s="1"/>
      <c r="B1000" s="2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4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6.0"/>
    <col customWidth="1" min="2" max="2" width="9.71"/>
    <col customWidth="1" min="3" max="3" width="10.43"/>
    <col customWidth="1" min="4" max="4" width="10.71"/>
    <col customWidth="1" min="5" max="16" width="9.71"/>
    <col customWidth="1" min="17" max="26" width="9.29"/>
  </cols>
  <sheetData>
    <row r="1" ht="14.25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ht="14.2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ht="14.25" customHeight="1">
      <c r="A3" s="33" t="s">
        <v>19</v>
      </c>
      <c r="B3" s="33"/>
      <c r="C3" s="33"/>
      <c r="D3" s="33" t="s">
        <v>4</v>
      </c>
      <c r="E3" s="33" t="s">
        <v>5</v>
      </c>
      <c r="F3" s="33" t="s">
        <v>6</v>
      </c>
      <c r="G3" s="33" t="s">
        <v>7</v>
      </c>
      <c r="H3" s="33" t="s">
        <v>8</v>
      </c>
      <c r="I3" s="33" t="s">
        <v>9</v>
      </c>
      <c r="J3" s="33" t="s">
        <v>10</v>
      </c>
      <c r="K3" s="33" t="s">
        <v>11</v>
      </c>
      <c r="L3" s="33" t="s">
        <v>12</v>
      </c>
      <c r="M3" s="33" t="s">
        <v>13</v>
      </c>
      <c r="N3" s="33" t="s">
        <v>14</v>
      </c>
      <c r="O3" s="33" t="s">
        <v>15</v>
      </c>
      <c r="P3" s="33" t="s">
        <v>16</v>
      </c>
      <c r="Q3" s="33"/>
      <c r="R3" s="33"/>
      <c r="S3" s="33"/>
      <c r="T3" s="33"/>
      <c r="U3" s="33"/>
      <c r="V3" s="33"/>
      <c r="W3" s="33"/>
      <c r="X3" s="33"/>
      <c r="Y3" s="33"/>
      <c r="Z3" s="33"/>
    </row>
    <row r="4" ht="14.25" customHeight="1">
      <c r="A4" s="34"/>
      <c r="B4" s="35" t="s">
        <v>41</v>
      </c>
      <c r="C4" s="35" t="s">
        <v>42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ht="14.25" customHeight="1">
      <c r="A5" s="33" t="s">
        <v>43</v>
      </c>
      <c r="B5" s="36">
        <v>6.0</v>
      </c>
      <c r="C5" s="37">
        <v>150.0</v>
      </c>
      <c r="D5" s="38">
        <f t="shared" ref="D5:O5" si="1">6*0.8</f>
        <v>4.8</v>
      </c>
      <c r="E5" s="38">
        <f t="shared" si="1"/>
        <v>4.8</v>
      </c>
      <c r="F5" s="38">
        <f t="shared" si="1"/>
        <v>4.8</v>
      </c>
      <c r="G5" s="38">
        <f t="shared" si="1"/>
        <v>4.8</v>
      </c>
      <c r="H5" s="38">
        <f t="shared" si="1"/>
        <v>4.8</v>
      </c>
      <c r="I5" s="38">
        <f t="shared" si="1"/>
        <v>4.8</v>
      </c>
      <c r="J5" s="38">
        <f t="shared" si="1"/>
        <v>4.8</v>
      </c>
      <c r="K5" s="38">
        <f t="shared" si="1"/>
        <v>4.8</v>
      </c>
      <c r="L5" s="38">
        <f t="shared" si="1"/>
        <v>4.8</v>
      </c>
      <c r="M5" s="38">
        <f t="shared" si="1"/>
        <v>4.8</v>
      </c>
      <c r="N5" s="38">
        <f t="shared" si="1"/>
        <v>4.8</v>
      </c>
      <c r="O5" s="38">
        <f t="shared" si="1"/>
        <v>4.8</v>
      </c>
      <c r="P5" s="39">
        <f t="shared" ref="P5:P6" si="2">SUM(D5:O5)/12</f>
        <v>4.8</v>
      </c>
      <c r="Q5" s="33"/>
      <c r="R5" s="33"/>
      <c r="S5" s="33"/>
      <c r="T5" s="33"/>
      <c r="U5" s="33"/>
      <c r="V5" s="33"/>
      <c r="W5" s="33"/>
      <c r="X5" s="33"/>
      <c r="Y5" s="33"/>
      <c r="Z5" s="33"/>
    </row>
    <row r="6" ht="14.25" customHeight="1">
      <c r="A6" s="33" t="s">
        <v>44</v>
      </c>
      <c r="B6" s="36">
        <v>1.0</v>
      </c>
      <c r="C6" s="37">
        <v>0.0</v>
      </c>
      <c r="D6" s="38">
        <v>1.0</v>
      </c>
      <c r="E6" s="38">
        <v>1.0</v>
      </c>
      <c r="F6" s="38">
        <v>1.0</v>
      </c>
      <c r="G6" s="38">
        <v>1.0</v>
      </c>
      <c r="H6" s="38">
        <v>1.0</v>
      </c>
      <c r="I6" s="38">
        <v>1.0</v>
      </c>
      <c r="J6" s="38">
        <v>1.0</v>
      </c>
      <c r="K6" s="38">
        <v>1.0</v>
      </c>
      <c r="L6" s="38">
        <v>1.0</v>
      </c>
      <c r="M6" s="38">
        <v>1.0</v>
      </c>
      <c r="N6" s="38">
        <v>1.0</v>
      </c>
      <c r="O6" s="38">
        <v>1.0</v>
      </c>
      <c r="P6" s="39">
        <f t="shared" si="2"/>
        <v>1</v>
      </c>
      <c r="Q6" s="33"/>
      <c r="R6" s="33"/>
      <c r="S6" s="33"/>
      <c r="T6" s="33"/>
      <c r="U6" s="33"/>
      <c r="V6" s="33"/>
      <c r="W6" s="33"/>
      <c r="X6" s="33"/>
      <c r="Y6" s="33"/>
      <c r="Z6" s="33"/>
    </row>
    <row r="7" ht="14.25" customHeight="1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ht="14.25" customHeight="1">
      <c r="A8" s="33" t="s">
        <v>45</v>
      </c>
      <c r="B8" s="33"/>
      <c r="C8" s="33"/>
      <c r="D8" s="36">
        <f t="shared" ref="D8:O8" si="3">SUMPRODUCT($C$5:$C$6,D5:D6)*52/12</f>
        <v>3120</v>
      </c>
      <c r="E8" s="36">
        <f t="shared" si="3"/>
        <v>3120</v>
      </c>
      <c r="F8" s="36">
        <f t="shared" si="3"/>
        <v>3120</v>
      </c>
      <c r="G8" s="36">
        <f t="shared" si="3"/>
        <v>3120</v>
      </c>
      <c r="H8" s="36">
        <f t="shared" si="3"/>
        <v>3120</v>
      </c>
      <c r="I8" s="36">
        <f t="shared" si="3"/>
        <v>3120</v>
      </c>
      <c r="J8" s="36">
        <f t="shared" si="3"/>
        <v>3120</v>
      </c>
      <c r="K8" s="36">
        <f t="shared" si="3"/>
        <v>3120</v>
      </c>
      <c r="L8" s="36">
        <f t="shared" si="3"/>
        <v>3120</v>
      </c>
      <c r="M8" s="36">
        <f t="shared" si="3"/>
        <v>3120</v>
      </c>
      <c r="N8" s="36">
        <f t="shared" si="3"/>
        <v>3120</v>
      </c>
      <c r="O8" s="36">
        <f t="shared" si="3"/>
        <v>3120</v>
      </c>
      <c r="P8" s="36">
        <f>SUM(D8:O8)</f>
        <v>37440</v>
      </c>
      <c r="Q8" s="33"/>
      <c r="R8" s="33"/>
      <c r="S8" s="33"/>
      <c r="T8" s="33"/>
      <c r="U8" s="33"/>
      <c r="V8" s="33"/>
      <c r="W8" s="33"/>
      <c r="X8" s="33"/>
      <c r="Y8" s="33"/>
      <c r="Z8" s="33"/>
    </row>
    <row r="9" ht="14.25" customHeight="1">
      <c r="A9" s="33" t="s">
        <v>46</v>
      </c>
      <c r="B9" s="33"/>
      <c r="C9" s="33"/>
      <c r="D9" s="40">
        <f t="shared" ref="D9:P9" si="4">+D5/$B$5</f>
        <v>0.8</v>
      </c>
      <c r="E9" s="40">
        <f t="shared" si="4"/>
        <v>0.8</v>
      </c>
      <c r="F9" s="40">
        <f t="shared" si="4"/>
        <v>0.8</v>
      </c>
      <c r="G9" s="40">
        <f t="shared" si="4"/>
        <v>0.8</v>
      </c>
      <c r="H9" s="40">
        <f t="shared" si="4"/>
        <v>0.8</v>
      </c>
      <c r="I9" s="40">
        <f t="shared" si="4"/>
        <v>0.8</v>
      </c>
      <c r="J9" s="40">
        <f t="shared" si="4"/>
        <v>0.8</v>
      </c>
      <c r="K9" s="40">
        <f t="shared" si="4"/>
        <v>0.8</v>
      </c>
      <c r="L9" s="40">
        <f t="shared" si="4"/>
        <v>0.8</v>
      </c>
      <c r="M9" s="40">
        <f t="shared" si="4"/>
        <v>0.8</v>
      </c>
      <c r="N9" s="40">
        <f t="shared" si="4"/>
        <v>0.8</v>
      </c>
      <c r="O9" s="40">
        <f t="shared" si="4"/>
        <v>0.8</v>
      </c>
      <c r="P9" s="40">
        <f t="shared" si="4"/>
        <v>0.8</v>
      </c>
      <c r="Q9" s="33"/>
      <c r="R9" s="33"/>
      <c r="S9" s="33"/>
      <c r="T9" s="33"/>
      <c r="U9" s="33"/>
      <c r="V9" s="33"/>
      <c r="W9" s="33"/>
      <c r="X9" s="33"/>
      <c r="Y9" s="33"/>
      <c r="Z9" s="33"/>
    </row>
    <row r="10" ht="14.25" customHeight="1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ht="14.25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ht="14.25" customHeight="1">
      <c r="A12" s="33" t="s">
        <v>47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ht="14.25" customHeight="1">
      <c r="A13" s="33" t="s">
        <v>19</v>
      </c>
      <c r="B13" s="33"/>
      <c r="C13" s="33"/>
      <c r="D13" s="33" t="s">
        <v>4</v>
      </c>
      <c r="E13" s="33" t="s">
        <v>5</v>
      </c>
      <c r="F13" s="33" t="s">
        <v>6</v>
      </c>
      <c r="G13" s="33" t="s">
        <v>7</v>
      </c>
      <c r="H13" s="33" t="s">
        <v>8</v>
      </c>
      <c r="I13" s="33" t="s">
        <v>9</v>
      </c>
      <c r="J13" s="33" t="s">
        <v>10</v>
      </c>
      <c r="K13" s="33" t="s">
        <v>11</v>
      </c>
      <c r="L13" s="33" t="s">
        <v>12</v>
      </c>
      <c r="M13" s="33" t="s">
        <v>13</v>
      </c>
      <c r="N13" s="33" t="s">
        <v>14</v>
      </c>
      <c r="O13" s="33" t="s">
        <v>15</v>
      </c>
      <c r="P13" s="33" t="s">
        <v>16</v>
      </c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ht="14.25" customHeight="1">
      <c r="A14" s="34"/>
      <c r="B14" s="35" t="s">
        <v>41</v>
      </c>
      <c r="C14" s="35" t="s">
        <v>42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ht="14.25" customHeight="1">
      <c r="A15" s="33" t="s">
        <v>43</v>
      </c>
      <c r="B15" s="36">
        <v>4.0</v>
      </c>
      <c r="C15" s="37">
        <v>150.0</v>
      </c>
      <c r="D15" s="38">
        <f t="shared" ref="D15:O15" si="5">4*0.8</f>
        <v>3.2</v>
      </c>
      <c r="E15" s="38">
        <f t="shared" si="5"/>
        <v>3.2</v>
      </c>
      <c r="F15" s="38">
        <f t="shared" si="5"/>
        <v>3.2</v>
      </c>
      <c r="G15" s="38">
        <f t="shared" si="5"/>
        <v>3.2</v>
      </c>
      <c r="H15" s="38">
        <f t="shared" si="5"/>
        <v>3.2</v>
      </c>
      <c r="I15" s="38">
        <f t="shared" si="5"/>
        <v>3.2</v>
      </c>
      <c r="J15" s="38">
        <f t="shared" si="5"/>
        <v>3.2</v>
      </c>
      <c r="K15" s="38">
        <f t="shared" si="5"/>
        <v>3.2</v>
      </c>
      <c r="L15" s="38">
        <f t="shared" si="5"/>
        <v>3.2</v>
      </c>
      <c r="M15" s="38">
        <f t="shared" si="5"/>
        <v>3.2</v>
      </c>
      <c r="N15" s="38">
        <f t="shared" si="5"/>
        <v>3.2</v>
      </c>
      <c r="O15" s="38">
        <f t="shared" si="5"/>
        <v>3.2</v>
      </c>
      <c r="P15" s="39">
        <f t="shared" ref="P15:P16" si="6">SUM(D15:O15)/12</f>
        <v>3.2</v>
      </c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ht="14.25" customHeight="1">
      <c r="A16" s="33" t="s">
        <v>44</v>
      </c>
      <c r="B16" s="36">
        <v>1.0</v>
      </c>
      <c r="C16" s="37">
        <v>0.0</v>
      </c>
      <c r="D16" s="38">
        <v>1.0</v>
      </c>
      <c r="E16" s="38">
        <v>1.0</v>
      </c>
      <c r="F16" s="38">
        <v>1.0</v>
      </c>
      <c r="G16" s="38">
        <v>1.0</v>
      </c>
      <c r="H16" s="38">
        <v>1.0</v>
      </c>
      <c r="I16" s="38">
        <v>1.0</v>
      </c>
      <c r="J16" s="38">
        <v>1.0</v>
      </c>
      <c r="K16" s="38">
        <v>1.0</v>
      </c>
      <c r="L16" s="38">
        <v>1.0</v>
      </c>
      <c r="M16" s="38">
        <v>1.0</v>
      </c>
      <c r="N16" s="38">
        <v>1.0</v>
      </c>
      <c r="O16" s="38">
        <v>1.0</v>
      </c>
      <c r="P16" s="39">
        <f t="shared" si="6"/>
        <v>1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ht="14.25" customHeight="1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ht="14.25" customHeight="1">
      <c r="A18" s="33" t="s">
        <v>45</v>
      </c>
      <c r="B18" s="33"/>
      <c r="C18" s="33"/>
      <c r="D18" s="36">
        <f t="shared" ref="D18:O18" si="7">SUMPRODUCT($C$5:$C$6,D15:D16)*52/12</f>
        <v>2080</v>
      </c>
      <c r="E18" s="36">
        <f t="shared" si="7"/>
        <v>2080</v>
      </c>
      <c r="F18" s="36">
        <f t="shared" si="7"/>
        <v>2080</v>
      </c>
      <c r="G18" s="36">
        <f t="shared" si="7"/>
        <v>2080</v>
      </c>
      <c r="H18" s="36">
        <f t="shared" si="7"/>
        <v>2080</v>
      </c>
      <c r="I18" s="36">
        <f t="shared" si="7"/>
        <v>2080</v>
      </c>
      <c r="J18" s="36">
        <f t="shared" si="7"/>
        <v>2080</v>
      </c>
      <c r="K18" s="36">
        <f t="shared" si="7"/>
        <v>2080</v>
      </c>
      <c r="L18" s="36">
        <f t="shared" si="7"/>
        <v>2080</v>
      </c>
      <c r="M18" s="36">
        <f t="shared" si="7"/>
        <v>2080</v>
      </c>
      <c r="N18" s="36">
        <f t="shared" si="7"/>
        <v>2080</v>
      </c>
      <c r="O18" s="36">
        <f t="shared" si="7"/>
        <v>2080</v>
      </c>
      <c r="P18" s="36">
        <f>SUM(D18:O18)</f>
        <v>24960</v>
      </c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ht="14.25" customHeight="1">
      <c r="A19" s="33" t="s">
        <v>46</v>
      </c>
      <c r="B19" s="33"/>
      <c r="C19" s="33"/>
      <c r="D19" s="40">
        <f t="shared" ref="D19:P19" si="8">+D15/$B$15</f>
        <v>0.8</v>
      </c>
      <c r="E19" s="40">
        <f t="shared" si="8"/>
        <v>0.8</v>
      </c>
      <c r="F19" s="40">
        <f t="shared" si="8"/>
        <v>0.8</v>
      </c>
      <c r="G19" s="40">
        <f t="shared" si="8"/>
        <v>0.8</v>
      </c>
      <c r="H19" s="40">
        <f t="shared" si="8"/>
        <v>0.8</v>
      </c>
      <c r="I19" s="40">
        <f t="shared" si="8"/>
        <v>0.8</v>
      </c>
      <c r="J19" s="40">
        <f t="shared" si="8"/>
        <v>0.8</v>
      </c>
      <c r="K19" s="40">
        <f t="shared" si="8"/>
        <v>0.8</v>
      </c>
      <c r="L19" s="40">
        <f t="shared" si="8"/>
        <v>0.8</v>
      </c>
      <c r="M19" s="40">
        <f t="shared" si="8"/>
        <v>0.8</v>
      </c>
      <c r="N19" s="40">
        <f t="shared" si="8"/>
        <v>0.8</v>
      </c>
      <c r="O19" s="40">
        <f t="shared" si="8"/>
        <v>0.8</v>
      </c>
      <c r="P19" s="40">
        <f t="shared" si="8"/>
        <v>0.8</v>
      </c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ht="14.25" customHeight="1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ht="14.25" customHeigh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ht="14.25" customHeigh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ht="14.25" customHeight="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ht="14.25" customHeight="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ht="14.25" customHeight="1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ht="14.25" customHeight="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ht="14.25" customHeigh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ht="14.25" customHeight="1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ht="14.25" customHeight="1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ht="14.25" customHeight="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ht="14.25" customHeight="1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ht="14.2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ht="14.25" customHeigh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ht="14.25" customHeight="1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ht="14.25" customHeight="1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ht="14.25" customHeight="1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ht="14.25" customHeight="1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ht="14.2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ht="14.25" customHeight="1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ht="14.25" customHeight="1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ht="14.25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ht="14.25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ht="14.2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ht="14.25" customHeigh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ht="14.2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ht="14.25" customHeight="1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ht="14.25" customHeight="1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ht="14.25" customHeight="1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ht="14.25" customHeigh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ht="14.25" customHeight="1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ht="14.25" customHeight="1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ht="14.25" customHeight="1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ht="14.25" customHeight="1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ht="14.25" customHeigh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ht="14.25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ht="14.25" customHeight="1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ht="14.25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ht="14.25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ht="14.25" customHeight="1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ht="14.25" customHeight="1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ht="14.25" customHeight="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ht="14.25" customHeight="1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ht="14.25" customHeight="1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ht="14.25" customHeight="1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ht="14.25" customHeight="1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ht="14.25" customHeight="1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ht="14.25" customHeight="1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ht="14.25" customHeight="1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ht="14.25" customHeight="1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ht="14.25" customHeight="1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ht="14.25" customHeight="1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ht="14.25" customHeight="1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ht="14.25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ht="14.25" customHeight="1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ht="14.25" customHeight="1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ht="14.25" customHeight="1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ht="14.25" customHeight="1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ht="14.25" customHeight="1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ht="14.25" customHeight="1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ht="14.25" customHeight="1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ht="14.25" customHeight="1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ht="14.25" customHeight="1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ht="14.25" customHeight="1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ht="14.25" customHeight="1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ht="14.25" customHeight="1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ht="14.25" customHeight="1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ht="14.25" customHeight="1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ht="14.25" customHeight="1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ht="14.25" customHeight="1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ht="14.25" customHeight="1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ht="14.25" customHeight="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ht="14.25" customHeight="1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ht="14.25" customHeight="1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ht="14.25" customHeight="1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ht="14.25" customHeight="1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ht="14.25" customHeight="1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ht="14.25" customHeight="1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ht="14.25" customHeight="1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ht="14.25" customHeight="1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ht="14.25" customHeight="1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ht="14.25" customHeight="1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ht="14.25" customHeight="1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ht="14.25" customHeight="1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ht="14.25" customHeight="1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ht="14.25" customHeight="1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ht="14.25" customHeight="1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ht="14.25" customHeight="1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ht="14.25" customHeight="1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ht="14.25" customHeight="1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ht="14.25" customHeight="1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ht="14.25" customHeight="1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ht="14.25" customHeight="1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ht="14.25" customHeight="1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ht="14.25" customHeight="1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ht="14.25" customHeight="1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ht="14.25" customHeight="1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ht="14.25" customHeight="1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ht="14.25" customHeight="1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ht="14.25" customHeight="1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ht="14.25" customHeight="1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ht="14.25" customHeight="1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ht="14.25" customHeight="1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ht="14.25" customHeight="1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ht="14.25" customHeight="1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ht="14.25" customHeight="1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ht="14.25" customHeight="1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ht="14.25" customHeight="1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ht="14.25" customHeight="1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ht="14.25" customHeight="1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ht="14.25" customHeight="1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ht="14.25" customHeight="1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ht="14.25" customHeight="1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ht="14.25" customHeight="1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ht="14.25" customHeight="1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ht="14.25" customHeight="1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ht="14.25" customHeight="1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ht="14.25" customHeight="1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ht="14.25" customHeight="1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ht="14.25" customHeight="1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ht="14.25" customHeight="1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ht="14.25" customHeight="1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ht="14.25" customHeight="1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ht="14.25" customHeight="1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ht="14.25" customHeight="1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ht="14.25" customHeight="1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ht="14.25" customHeight="1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ht="14.25" customHeight="1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ht="14.25" customHeight="1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ht="14.25" customHeight="1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ht="14.25" customHeight="1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ht="14.25" customHeight="1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ht="14.25" customHeight="1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ht="14.25" customHeight="1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ht="14.25" customHeight="1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ht="14.25" customHeight="1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ht="14.25" customHeight="1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ht="14.25" customHeight="1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ht="14.25" customHeight="1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ht="14.25" customHeight="1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ht="14.25" customHeight="1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ht="14.25" customHeight="1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ht="14.25" customHeight="1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ht="14.25" customHeight="1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ht="14.25" customHeight="1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ht="14.25" customHeight="1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ht="14.25" customHeight="1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ht="14.25" customHeight="1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ht="14.25" customHeight="1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ht="14.25" customHeight="1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ht="14.25" customHeight="1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ht="14.25" customHeight="1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ht="14.25" customHeight="1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ht="14.25" customHeight="1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ht="14.25" customHeight="1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ht="14.25" customHeight="1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ht="14.25" customHeight="1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ht="14.25" customHeight="1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ht="14.25" customHeight="1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ht="14.25" customHeight="1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ht="14.25" customHeight="1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ht="14.25" customHeight="1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ht="14.25" customHeight="1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ht="14.25" customHeight="1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ht="14.25" customHeight="1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ht="14.25" customHeight="1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ht="14.25" customHeight="1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ht="14.25" customHeight="1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ht="14.25" customHeight="1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ht="14.25" customHeight="1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ht="14.25" customHeight="1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ht="14.25" customHeight="1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ht="14.25" customHeight="1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ht="14.25" customHeight="1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ht="14.25" customHeight="1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ht="14.25" customHeight="1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ht="14.25" customHeight="1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ht="14.25" customHeight="1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ht="14.25" customHeight="1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ht="14.25" customHeight="1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ht="14.25" customHeight="1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ht="14.25" customHeight="1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ht="14.25" customHeight="1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ht="14.25" customHeight="1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ht="14.25" customHeight="1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ht="14.25" customHeight="1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ht="14.25" customHeight="1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ht="14.25" customHeight="1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ht="14.25" customHeight="1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ht="14.25" customHeight="1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ht="14.25" customHeight="1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ht="14.25" customHeight="1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ht="14.25" customHeight="1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ht="14.25" customHeight="1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ht="14.25" customHeight="1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ht="14.25" customHeight="1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ht="14.25" customHeight="1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ht="14.25" customHeight="1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ht="14.25" customHeight="1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ht="14.25" customHeight="1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ht="14.25" customHeight="1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ht="14.25" customHeight="1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ht="14.25" customHeight="1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ht="14.25" customHeight="1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ht="14.25" customHeight="1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ht="14.25" customHeight="1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ht="14.25" customHeight="1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ht="14.25" customHeight="1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ht="14.25" customHeight="1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ht="14.25" customHeight="1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ht="14.25" customHeight="1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ht="14.25" customHeight="1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ht="14.25" customHeight="1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ht="14.25" customHeight="1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ht="14.25" customHeight="1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ht="14.25" customHeight="1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ht="14.25" customHeight="1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ht="14.25" customHeight="1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ht="14.25" customHeight="1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ht="14.25" customHeight="1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ht="14.25" customHeight="1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ht="14.25" customHeight="1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ht="14.25" customHeight="1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ht="14.25" customHeight="1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ht="14.25" customHeight="1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ht="14.25" customHeight="1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ht="14.25" customHeight="1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ht="14.25" customHeight="1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ht="14.25" customHeight="1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ht="14.25" customHeight="1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ht="14.25" customHeight="1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ht="14.25" customHeight="1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ht="14.25" customHeight="1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ht="14.25" customHeight="1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ht="14.25" customHeight="1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ht="14.25" customHeight="1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ht="14.25" customHeight="1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ht="14.25" customHeight="1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ht="14.25" customHeight="1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ht="14.25" customHeight="1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ht="14.25" customHeight="1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ht="14.25" customHeight="1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ht="14.25" customHeight="1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ht="14.25" customHeight="1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ht="14.25" customHeight="1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ht="14.25" customHeight="1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ht="14.25" customHeight="1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ht="14.25" customHeight="1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ht="14.25" customHeight="1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ht="14.25" customHeight="1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ht="14.25" customHeight="1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ht="14.25" customHeight="1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ht="14.25" customHeight="1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ht="14.25" customHeight="1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ht="14.25" customHeight="1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ht="14.25" customHeight="1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ht="14.25" customHeight="1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ht="14.25" customHeight="1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ht="14.25" customHeight="1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ht="14.25" customHeight="1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ht="14.25" customHeight="1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ht="14.25" customHeight="1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ht="14.25" customHeight="1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ht="14.25" customHeight="1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ht="14.25" customHeight="1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ht="14.25" customHeight="1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ht="14.25" customHeight="1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ht="14.25" customHeight="1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ht="14.25" customHeight="1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ht="14.25" customHeight="1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ht="14.25" customHeight="1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ht="14.25" customHeight="1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ht="14.25" customHeight="1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ht="14.25" customHeight="1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ht="14.25" customHeight="1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ht="14.25" customHeight="1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ht="14.25" customHeight="1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ht="14.25" customHeight="1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ht="14.25" customHeight="1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ht="14.25" customHeight="1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ht="14.25" customHeight="1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ht="14.25" customHeight="1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ht="14.25" customHeight="1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ht="14.25" customHeight="1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ht="14.25" customHeight="1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ht="14.25" customHeight="1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ht="14.25" customHeight="1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ht="14.25" customHeight="1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ht="14.25" customHeight="1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ht="14.25" customHeight="1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ht="14.25" customHeight="1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ht="14.25" customHeight="1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ht="14.25" customHeight="1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ht="14.25" customHeight="1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ht="14.25" customHeight="1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ht="14.25" customHeight="1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ht="14.25" customHeight="1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ht="14.25" customHeight="1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ht="14.25" customHeight="1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ht="14.25" customHeight="1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ht="14.25" customHeight="1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ht="14.25" customHeight="1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ht="14.25" customHeight="1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ht="14.25" customHeight="1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ht="14.25" customHeight="1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ht="14.25" customHeight="1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ht="14.25" customHeight="1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ht="14.25" customHeight="1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ht="14.25" customHeight="1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ht="14.25" customHeight="1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ht="14.25" customHeight="1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ht="14.25" customHeight="1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ht="14.25" customHeight="1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ht="14.25" customHeight="1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ht="14.25" customHeight="1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ht="14.25" customHeight="1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ht="14.25" customHeight="1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ht="14.25" customHeight="1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ht="14.25" customHeight="1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ht="14.25" customHeight="1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ht="14.25" customHeight="1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ht="14.25" customHeight="1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ht="14.25" customHeight="1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ht="14.25" customHeight="1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ht="14.25" customHeight="1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ht="14.25" customHeight="1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ht="14.25" customHeight="1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ht="14.25" customHeight="1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ht="14.25" customHeight="1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ht="14.25" customHeight="1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ht="14.25" customHeight="1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ht="14.25" customHeight="1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ht="14.25" customHeight="1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ht="14.25" customHeight="1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ht="14.25" customHeight="1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ht="14.25" customHeight="1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ht="14.25" customHeight="1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ht="14.25" customHeight="1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ht="14.25" customHeight="1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ht="14.25" customHeight="1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ht="14.25" customHeight="1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ht="14.25" customHeight="1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ht="14.25" customHeight="1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ht="14.25" customHeight="1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ht="14.25" customHeight="1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ht="14.25" customHeight="1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ht="14.25" customHeight="1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ht="14.25" customHeight="1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ht="14.25" customHeight="1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ht="14.25" customHeight="1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ht="14.25" customHeight="1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ht="14.25" customHeight="1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ht="14.25" customHeight="1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ht="14.25" customHeight="1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ht="14.25" customHeight="1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ht="14.25" customHeight="1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ht="14.25" customHeight="1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ht="14.25" customHeight="1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ht="14.25" customHeight="1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ht="14.25" customHeight="1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ht="14.25" customHeight="1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ht="14.25" customHeight="1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ht="14.25" customHeight="1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ht="14.25" customHeight="1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ht="14.25" customHeight="1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ht="14.25" customHeight="1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ht="14.25" customHeight="1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ht="14.25" customHeight="1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ht="14.25" customHeight="1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ht="14.25" customHeight="1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ht="14.25" customHeight="1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ht="14.25" customHeight="1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ht="14.25" customHeight="1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ht="14.25" customHeight="1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ht="14.25" customHeight="1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ht="14.25" customHeight="1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ht="14.25" customHeight="1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ht="14.25" customHeight="1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ht="14.25" customHeight="1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ht="14.25" customHeight="1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ht="14.25" customHeight="1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ht="14.25" customHeight="1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ht="14.25" customHeight="1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ht="14.25" customHeight="1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ht="14.25" customHeight="1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ht="14.25" customHeight="1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ht="14.25" customHeight="1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ht="14.25" customHeight="1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ht="14.25" customHeight="1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ht="14.25" customHeight="1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ht="14.25" customHeight="1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ht="14.25" customHeight="1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ht="14.25" customHeight="1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ht="14.25" customHeight="1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ht="14.25" customHeight="1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ht="14.25" customHeight="1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ht="14.25" customHeight="1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ht="14.25" customHeight="1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ht="14.25" customHeight="1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ht="14.25" customHeight="1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ht="14.25" customHeight="1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ht="14.25" customHeight="1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ht="14.25" customHeight="1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ht="14.25" customHeight="1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ht="14.25" customHeight="1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ht="14.25" customHeight="1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ht="14.25" customHeight="1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ht="14.25" customHeight="1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ht="14.25" customHeight="1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ht="14.25" customHeight="1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ht="14.25" customHeight="1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ht="14.25" customHeight="1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ht="14.25" customHeight="1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ht="14.25" customHeight="1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ht="14.25" customHeight="1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ht="14.25" customHeight="1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ht="14.25" customHeight="1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ht="14.25" customHeight="1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ht="14.25" customHeight="1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ht="14.25" customHeight="1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ht="14.25" customHeight="1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ht="14.25" customHeight="1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ht="14.25" customHeight="1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ht="14.25" customHeight="1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ht="14.25" customHeight="1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ht="14.25" customHeight="1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ht="14.25" customHeight="1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ht="14.25" customHeight="1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ht="14.25" customHeight="1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ht="14.25" customHeight="1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ht="14.25" customHeight="1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ht="14.25" customHeight="1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ht="14.25" customHeight="1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ht="14.25" customHeight="1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ht="14.25" customHeight="1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ht="14.25" customHeight="1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ht="14.25" customHeight="1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ht="14.25" customHeight="1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ht="14.25" customHeight="1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ht="14.25" customHeight="1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ht="14.25" customHeight="1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ht="14.25" customHeight="1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ht="14.25" customHeight="1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ht="14.25" customHeight="1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ht="14.25" customHeight="1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ht="14.25" customHeight="1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ht="14.25" customHeight="1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ht="14.25" customHeight="1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ht="14.25" customHeight="1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ht="14.25" customHeight="1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ht="14.25" customHeight="1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ht="14.25" customHeight="1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ht="14.25" customHeight="1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ht="14.25" customHeight="1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ht="14.25" customHeight="1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ht="14.25" customHeight="1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ht="14.25" customHeight="1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ht="14.25" customHeight="1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ht="14.25" customHeight="1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ht="14.25" customHeight="1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ht="14.25" customHeight="1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ht="14.25" customHeight="1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ht="14.25" customHeight="1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ht="14.25" customHeight="1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ht="14.25" customHeight="1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ht="14.25" customHeight="1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ht="14.25" customHeight="1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ht="14.25" customHeight="1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ht="14.25" customHeight="1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ht="14.25" customHeight="1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ht="14.25" customHeight="1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ht="14.25" customHeight="1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ht="14.25" customHeight="1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ht="14.25" customHeight="1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ht="14.25" customHeight="1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ht="14.25" customHeight="1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ht="14.25" customHeight="1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ht="14.25" customHeight="1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ht="14.25" customHeight="1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ht="14.25" customHeight="1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ht="14.25" customHeight="1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ht="14.25" customHeight="1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ht="14.25" customHeight="1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ht="14.25" customHeight="1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ht="14.25" customHeight="1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ht="14.25" customHeight="1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ht="14.25" customHeight="1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ht="14.25" customHeight="1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ht="14.25" customHeight="1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ht="14.25" customHeight="1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ht="14.25" customHeight="1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ht="14.25" customHeight="1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ht="14.25" customHeight="1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ht="14.25" customHeight="1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ht="14.25" customHeight="1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ht="14.25" customHeight="1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ht="14.25" customHeight="1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ht="14.25" customHeight="1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ht="14.25" customHeight="1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ht="14.25" customHeight="1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ht="14.25" customHeight="1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ht="14.25" customHeight="1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ht="14.25" customHeight="1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ht="14.25" customHeight="1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ht="14.25" customHeight="1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ht="14.25" customHeight="1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ht="14.25" customHeight="1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ht="14.25" customHeight="1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ht="14.25" customHeight="1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ht="14.25" customHeight="1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ht="14.25" customHeight="1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ht="14.25" customHeight="1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ht="14.25" customHeight="1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ht="14.25" customHeight="1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ht="14.25" customHeight="1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ht="14.25" customHeight="1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ht="14.25" customHeight="1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ht="14.25" customHeight="1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ht="14.25" customHeight="1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ht="14.25" customHeight="1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ht="14.25" customHeight="1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ht="14.25" customHeight="1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ht="14.25" customHeight="1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ht="14.25" customHeight="1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ht="14.25" customHeight="1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ht="14.25" customHeight="1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ht="14.25" customHeight="1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ht="14.25" customHeight="1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ht="14.25" customHeight="1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ht="14.25" customHeight="1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ht="14.25" customHeight="1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ht="14.25" customHeight="1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ht="14.25" customHeight="1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ht="14.25" customHeight="1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ht="14.25" customHeight="1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ht="14.25" customHeight="1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ht="14.25" customHeight="1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ht="14.25" customHeight="1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ht="14.25" customHeight="1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ht="14.25" customHeight="1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ht="14.25" customHeight="1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ht="14.25" customHeight="1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ht="14.25" customHeight="1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ht="14.25" customHeight="1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ht="14.25" customHeight="1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ht="14.25" customHeight="1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ht="14.25" customHeight="1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ht="14.25" customHeight="1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ht="14.25" customHeight="1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ht="14.25" customHeight="1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ht="14.25" customHeight="1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ht="14.25" customHeight="1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ht="14.25" customHeight="1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ht="14.25" customHeight="1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ht="14.25" customHeight="1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ht="14.25" customHeight="1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ht="14.25" customHeight="1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ht="14.25" customHeight="1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ht="14.25" customHeight="1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ht="14.25" customHeight="1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ht="14.25" customHeight="1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ht="14.25" customHeight="1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ht="14.25" customHeight="1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ht="14.25" customHeight="1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ht="14.25" customHeight="1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ht="14.25" customHeight="1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ht="14.25" customHeight="1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ht="14.25" customHeight="1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ht="14.25" customHeight="1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ht="14.25" customHeight="1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ht="14.25" customHeight="1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ht="14.25" customHeight="1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ht="14.25" customHeight="1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ht="14.25" customHeight="1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ht="14.25" customHeight="1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ht="14.25" customHeight="1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ht="14.25" customHeight="1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ht="14.25" customHeight="1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ht="14.25" customHeight="1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ht="14.25" customHeight="1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ht="14.25" customHeight="1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ht="14.25" customHeight="1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ht="14.25" customHeight="1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ht="14.25" customHeight="1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ht="14.25" customHeight="1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ht="14.25" customHeight="1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ht="14.25" customHeight="1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ht="14.25" customHeight="1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ht="14.25" customHeight="1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ht="14.25" customHeight="1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ht="14.25" customHeight="1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ht="14.25" customHeight="1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ht="14.25" customHeight="1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ht="14.25" customHeight="1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ht="14.25" customHeight="1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ht="14.25" customHeight="1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ht="14.25" customHeight="1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ht="14.25" customHeight="1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ht="14.25" customHeight="1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ht="14.25" customHeight="1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ht="14.25" customHeight="1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ht="14.25" customHeight="1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ht="14.25" customHeight="1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ht="14.25" customHeight="1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ht="14.25" customHeight="1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ht="14.25" customHeight="1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ht="14.25" customHeight="1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ht="14.25" customHeight="1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ht="14.25" customHeight="1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ht="14.25" customHeight="1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ht="14.25" customHeight="1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ht="14.25" customHeight="1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ht="14.25" customHeight="1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ht="14.25" customHeight="1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ht="14.25" customHeight="1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ht="14.25" customHeight="1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ht="14.25" customHeight="1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ht="14.25" customHeight="1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ht="14.25" customHeight="1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ht="14.25" customHeight="1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ht="14.25" customHeight="1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ht="14.25" customHeight="1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ht="14.25" customHeight="1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ht="14.25" customHeight="1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ht="14.25" customHeight="1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ht="14.25" customHeight="1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ht="14.25" customHeight="1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ht="14.25" customHeight="1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ht="14.25" customHeight="1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ht="14.25" customHeight="1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ht="14.25" customHeight="1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ht="14.25" customHeight="1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ht="14.25" customHeight="1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ht="14.25" customHeight="1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ht="14.25" customHeight="1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ht="14.25" customHeight="1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ht="14.25" customHeight="1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ht="14.25" customHeight="1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ht="14.25" customHeight="1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ht="14.25" customHeight="1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ht="14.25" customHeight="1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ht="14.25" customHeight="1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ht="14.25" customHeight="1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ht="14.25" customHeight="1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ht="14.25" customHeight="1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ht="14.25" customHeight="1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ht="14.25" customHeight="1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ht="14.25" customHeight="1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ht="14.25" customHeight="1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ht="14.25" customHeight="1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ht="14.25" customHeight="1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ht="14.25" customHeight="1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ht="14.25" customHeight="1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ht="14.25" customHeight="1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ht="14.25" customHeight="1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ht="14.25" customHeight="1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ht="14.25" customHeight="1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ht="14.25" customHeight="1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ht="14.25" customHeight="1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ht="14.25" customHeight="1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ht="14.25" customHeight="1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ht="14.25" customHeight="1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ht="14.25" customHeight="1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ht="14.25" customHeight="1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ht="14.25" customHeight="1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ht="14.25" customHeight="1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ht="14.25" customHeight="1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ht="14.25" customHeight="1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ht="14.25" customHeight="1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ht="14.25" customHeight="1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ht="14.25" customHeight="1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ht="14.25" customHeight="1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ht="14.25" customHeight="1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ht="14.25" customHeight="1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ht="14.25" customHeight="1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ht="14.25" customHeight="1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ht="14.25" customHeight="1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ht="14.25" customHeight="1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ht="14.25" customHeight="1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ht="14.25" customHeight="1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ht="14.25" customHeight="1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ht="14.25" customHeight="1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ht="14.25" customHeight="1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ht="14.25" customHeight="1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ht="14.25" customHeight="1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ht="14.25" customHeight="1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ht="14.25" customHeight="1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ht="14.25" customHeight="1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ht="14.25" customHeight="1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ht="14.25" customHeight="1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ht="14.25" customHeight="1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ht="14.25" customHeight="1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ht="14.25" customHeight="1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ht="14.25" customHeight="1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ht="14.25" customHeight="1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ht="14.25" customHeight="1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ht="14.25" customHeight="1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ht="14.25" customHeight="1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ht="14.25" customHeight="1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ht="14.25" customHeight="1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ht="14.25" customHeight="1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ht="14.25" customHeight="1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ht="14.25" customHeight="1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ht="14.25" customHeight="1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ht="14.25" customHeight="1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ht="14.25" customHeight="1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ht="14.25" customHeight="1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ht="14.25" customHeight="1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ht="14.25" customHeight="1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ht="14.25" customHeight="1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ht="14.25" customHeight="1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ht="14.25" customHeight="1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ht="14.25" customHeight="1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ht="14.25" customHeight="1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ht="14.25" customHeight="1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ht="14.25" customHeight="1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ht="14.25" customHeight="1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ht="14.25" customHeight="1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ht="14.25" customHeight="1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ht="14.25" customHeight="1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ht="14.25" customHeight="1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ht="14.25" customHeight="1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ht="14.25" customHeight="1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ht="14.25" customHeight="1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ht="14.25" customHeight="1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ht="14.25" customHeight="1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ht="14.25" customHeight="1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ht="14.25" customHeight="1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ht="14.25" customHeight="1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ht="14.25" customHeight="1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ht="14.25" customHeight="1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ht="14.25" customHeight="1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ht="14.25" customHeight="1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ht="14.25" customHeight="1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ht="14.25" customHeight="1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ht="14.25" customHeight="1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ht="14.25" customHeight="1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ht="14.25" customHeight="1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ht="14.25" customHeight="1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ht="14.25" customHeight="1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ht="14.25" customHeight="1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ht="14.25" customHeight="1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ht="14.25" customHeight="1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ht="14.25" customHeight="1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ht="14.25" customHeight="1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ht="14.25" customHeight="1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ht="14.25" customHeight="1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ht="14.25" customHeight="1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ht="14.25" customHeight="1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ht="14.25" customHeight="1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ht="14.25" customHeight="1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ht="14.25" customHeight="1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ht="14.25" customHeight="1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ht="14.25" customHeight="1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ht="14.25" customHeight="1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ht="14.25" customHeight="1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ht="14.25" customHeight="1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ht="14.25" customHeight="1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ht="14.25" customHeight="1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ht="14.25" customHeight="1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ht="14.25" customHeight="1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ht="14.25" customHeight="1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ht="14.25" customHeight="1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ht="14.25" customHeight="1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ht="14.25" customHeight="1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ht="14.25" customHeight="1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ht="14.25" customHeight="1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ht="14.25" customHeight="1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ht="14.25" customHeight="1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ht="14.25" customHeight="1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ht="14.25" customHeight="1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ht="14.25" customHeight="1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ht="14.25" customHeight="1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ht="14.25" customHeight="1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ht="14.25" customHeight="1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ht="14.25" customHeight="1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ht="14.25" customHeight="1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ht="14.25" customHeight="1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ht="14.25" customHeight="1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ht="14.25" customHeight="1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ht="14.25" customHeight="1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ht="14.25" customHeight="1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ht="14.25" customHeight="1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ht="14.25" customHeight="1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ht="14.25" customHeight="1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ht="14.25" customHeight="1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ht="14.25" customHeight="1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ht="14.25" customHeight="1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ht="14.25" customHeight="1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ht="14.25" customHeight="1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ht="14.25" customHeight="1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ht="14.25" customHeight="1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ht="14.25" customHeight="1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ht="14.25" customHeight="1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ht="14.25" customHeight="1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ht="14.25" customHeight="1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ht="14.25" customHeight="1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ht="14.25" customHeight="1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ht="14.25" customHeight="1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ht="14.25" customHeight="1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ht="14.25" customHeight="1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ht="14.25" customHeight="1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ht="14.25" customHeight="1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ht="14.25" customHeight="1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ht="14.25" customHeight="1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ht="14.25" customHeight="1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ht="14.25" customHeight="1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ht="14.25" customHeight="1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ht="14.25" customHeight="1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ht="14.25" customHeight="1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ht="14.25" customHeight="1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ht="14.25" customHeight="1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ht="14.25" customHeight="1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ht="14.25" customHeight="1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ht="14.25" customHeight="1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ht="14.25" customHeight="1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ht="14.25" customHeight="1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ht="14.25" customHeight="1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ht="14.25" customHeight="1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ht="14.25" customHeight="1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ht="14.25" customHeight="1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ht="14.25" customHeight="1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ht="14.25" customHeight="1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ht="14.25" customHeight="1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ht="14.25" customHeight="1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ht="14.25" customHeight="1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ht="14.25" customHeight="1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ht="14.25" customHeight="1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ht="14.25" customHeight="1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ht="14.25" customHeight="1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ht="14.25" customHeight="1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ht="14.25" customHeight="1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ht="14.25" customHeight="1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ht="14.25" customHeight="1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ht="14.25" customHeight="1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ht="14.25" customHeight="1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ht="14.25" customHeight="1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ht="14.25" customHeight="1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ht="14.25" customHeight="1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ht="14.25" customHeight="1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ht="14.25" customHeight="1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ht="14.25" customHeight="1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ht="14.25" customHeight="1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ht="14.25" customHeight="1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ht="14.25" customHeight="1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ht="14.25" customHeight="1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ht="14.25" customHeight="1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ht="14.25" customHeight="1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ht="14.25" customHeight="1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ht="14.25" customHeight="1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ht="14.25" customHeight="1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ht="14.25" customHeight="1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ht="14.25" customHeight="1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ht="14.25" customHeight="1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ht="14.25" customHeight="1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ht="14.25" customHeight="1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ht="14.25" customHeight="1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ht="14.25" customHeight="1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ht="14.25" customHeight="1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ht="14.25" customHeight="1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ht="14.25" customHeight="1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ht="14.25" customHeight="1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ht="14.25" customHeight="1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ht="14.25" customHeight="1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ht="14.25" customHeight="1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ht="14.25" customHeight="1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ht="14.25" customHeight="1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ht="14.25" customHeight="1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ht="14.25" customHeight="1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ht="14.25" customHeight="1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ht="14.25" customHeight="1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ht="14.25" customHeight="1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ht="14.25" customHeight="1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ht="14.25" customHeight="1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ht="14.25" customHeight="1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ht="14.25" customHeight="1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ht="14.25" customHeight="1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ht="14.25" customHeight="1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ht="14.25" customHeight="1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ht="14.25" customHeight="1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ht="14.25" customHeight="1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ht="14.25" customHeight="1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ht="14.25" customHeight="1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ht="14.25" customHeight="1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ht="14.25" customHeight="1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ht="14.25" customHeight="1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ht="14.25" customHeight="1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ht="14.25" customHeight="1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ht="14.25" customHeight="1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ht="14.25" customHeight="1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ht="14.25" customHeight="1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ht="14.25" customHeight="1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ht="14.25" customHeight="1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ht="14.25" customHeight="1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ht="14.25" customHeight="1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ht="14.25" customHeight="1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ht="14.25" customHeight="1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ht="14.25" customHeight="1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ht="14.25" customHeight="1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ht="14.25" customHeight="1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ht="14.25" customHeight="1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ht="14.25" customHeight="1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ht="14.25" customHeight="1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ht="14.25" customHeight="1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ht="14.25" customHeight="1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ht="14.25" customHeight="1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ht="14.25" customHeight="1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ht="14.25" customHeight="1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ht="14.25" customHeight="1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ht="14.25" customHeight="1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ht="14.25" customHeight="1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ht="14.25" customHeight="1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ht="14.25" customHeight="1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ht="14.25" customHeight="1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ht="14.25" customHeight="1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ht="14.25" customHeight="1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ht="14.25" customHeight="1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ht="14.25" customHeight="1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ht="14.25" customHeight="1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ht="14.25" customHeight="1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ht="14.25" customHeight="1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ht="14.25" customHeight="1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ht="14.25" customHeight="1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ht="14.25" customHeight="1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ht="14.25" customHeight="1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ht="14.25" customHeight="1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ht="14.25" customHeight="1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ht="14.25" customHeight="1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ht="14.25" customHeight="1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ht="14.25" customHeight="1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ht="14.25" customHeight="1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ht="14.25" customHeight="1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ht="14.25" customHeight="1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ht="14.25" customHeight="1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ht="14.25" customHeight="1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ht="14.25" customHeight="1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ht="14.25" customHeight="1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ht="14.25" customHeight="1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ht="14.25" customHeight="1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ht="14.25" customHeight="1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ht="14.25" customHeight="1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ht="14.25" customHeight="1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ht="14.25" customHeight="1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ht="14.25" customHeight="1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ht="14.25" customHeight="1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ht="14.25" customHeight="1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ht="14.25" customHeight="1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ht="14.25" customHeight="1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ht="14.25" customHeight="1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ht="14.25" customHeight="1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ht="14.25" customHeight="1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ht="14.25" customHeight="1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ht="14.25" customHeight="1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ht="14.25" customHeight="1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ht="14.25" customHeight="1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ht="14.25" customHeight="1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ht="14.25" customHeight="1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ht="14.25" customHeight="1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ht="14.25" customHeight="1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ht="14.25" customHeight="1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ht="14.25" customHeight="1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ht="14.25" customHeight="1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ht="14.25" customHeight="1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ht="14.25" customHeight="1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ht="14.25" customHeight="1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ht="14.25" customHeight="1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ht="14.25" customHeight="1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ht="14.25" customHeight="1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ht="14.25" customHeight="1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ht="14.25" customHeight="1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ht="14.25" customHeight="1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ht="14.25" customHeight="1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ht="14.25" customHeight="1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ht="14.25" customHeight="1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ht="14.25" customHeight="1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ht="14.25" customHeight="1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ht="14.25" customHeight="1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ht="14.25" customHeight="1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ht="14.25" customHeight="1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 ht="14.25" customHeight="1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  <row r="1000" ht="14.25" customHeight="1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2020-12-02T18:01:55Z</dcterms:created>
  <dc:creator>Intuit Quickbooks</dc:creator>
</cp:coreProperties>
</file>