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Users\Jami\Documents\"/>
    </mc:Choice>
  </mc:AlternateContent>
  <xr:revisionPtr revIDLastSave="0" documentId="8_{1B37411D-9770-400A-BD50-6E833704074A}" xr6:coauthVersionLast="36" xr6:coauthVersionMax="36" xr10:uidLastSave="{00000000-0000-0000-0000-000000000000}"/>
  <bookViews>
    <workbookView xWindow="120" yWindow="90" windowWidth="11280" windowHeight="4950" activeTab="1" xr2:uid="{00000000-000D-0000-FFFF-FFFF00000000}"/>
  </bookViews>
  <sheets>
    <sheet name="Board Allocation" sheetId="1" r:id="rId1"/>
    <sheet name="final draft" sheetId="5" r:id="rId2"/>
  </sheets>
  <definedNames>
    <definedName name="_xlnm.Print_Area" localSheetId="1">'final draft'!$A$1:$N$21</definedName>
  </definedNames>
  <calcPr calcId="191029"/>
</workbook>
</file>

<file path=xl/calcChain.xml><?xml version="1.0" encoding="utf-8"?>
<calcChain xmlns="http://schemas.openxmlformats.org/spreadsheetml/2006/main">
  <c r="H20" i="5" l="1"/>
  <c r="D21" i="5"/>
  <c r="G20" i="5"/>
  <c r="F20" i="5"/>
  <c r="I11" i="5"/>
  <c r="G11" i="5"/>
  <c r="F11" i="5"/>
  <c r="F21" i="5"/>
  <c r="G21" i="5" l="1"/>
  <c r="J11" i="5"/>
  <c r="K11" i="5"/>
  <c r="J17" i="5" l="1"/>
  <c r="I20" i="5"/>
  <c r="K20" i="5" l="1"/>
  <c r="J20" i="5"/>
</calcChain>
</file>

<file path=xl/sharedStrings.xml><?xml version="1.0" encoding="utf-8"?>
<sst xmlns="http://schemas.openxmlformats.org/spreadsheetml/2006/main" count="46" uniqueCount="40">
  <si>
    <t>Income</t>
  </si>
  <si>
    <t>Grants Received</t>
  </si>
  <si>
    <t>Total Income</t>
  </si>
  <si>
    <t>Expense</t>
  </si>
  <si>
    <t>Emergency Access</t>
  </si>
  <si>
    <t>Grants Awarded</t>
  </si>
  <si>
    <t>G&amp;A, Salaries</t>
  </si>
  <si>
    <t>Total Expense</t>
  </si>
  <si>
    <t>Allocation of Funds:</t>
  </si>
  <si>
    <t>G &amp; A</t>
  </si>
  <si>
    <t>Jan 09-Sept 09</t>
  </si>
  <si>
    <t>$ Over/Under Budget</t>
  </si>
  <si>
    <t>% Budget</t>
  </si>
  <si>
    <t>Jan 09 - Oct 09</t>
  </si>
  <si>
    <t>original projected budget from bd mtg</t>
  </si>
  <si>
    <t>Third Party Events (external)</t>
  </si>
  <si>
    <t>variance</t>
  </si>
  <si>
    <t>%</t>
  </si>
  <si>
    <t xml:space="preserve">EXAMPLE: </t>
  </si>
  <si>
    <t>Actual amount</t>
  </si>
  <si>
    <t>H</t>
  </si>
  <si>
    <t>I</t>
  </si>
  <si>
    <t>J</t>
  </si>
  <si>
    <t>K</t>
  </si>
  <si>
    <t>(I - H)</t>
  </si>
  <si>
    <t>(H / I)</t>
  </si>
  <si>
    <t>Contributions-Corporate, Individual</t>
  </si>
  <si>
    <t>Golf Expense</t>
  </si>
  <si>
    <t>DFAC Expense</t>
  </si>
  <si>
    <t>DFAC Income</t>
  </si>
  <si>
    <t>Golf Income</t>
  </si>
  <si>
    <t>Golf /Auction for 20 Anniversary</t>
  </si>
  <si>
    <t>Special Event Revenue</t>
  </si>
  <si>
    <t>Corporate/Indivdual/Grants Contirbutions</t>
  </si>
  <si>
    <t>Program Expenses EAF</t>
  </si>
  <si>
    <t>Mamagement/Saleries/Gen Expense</t>
  </si>
  <si>
    <t>Fundraising Expenses</t>
  </si>
  <si>
    <t>Special Event Expense</t>
  </si>
  <si>
    <t>2022 Budget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</si>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</sst>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i/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2" fillId="0" borderId="0" xfId="1"/>
    <xf numFmtId="49" fontId="3" fillId="0" borderId="0" xfId="1" applyNumberFormat="1" applyFont="1" applyAlignment="1">
      <alignment horizontal="center"/>
    </xf>
    <xf numFmtId="49" fontId="3" fillId="0" borderId="0" xfId="1" applyNumberFormat="1" applyFont="1"/>
    <xf numFmtId="10" fontId="2" fillId="0" borderId="0" xfId="1" applyNumberFormat="1"/>
    <xf numFmtId="4" fontId="3" fillId="0" borderId="0" xfId="1" applyNumberFormat="1" applyFont="1"/>
    <xf numFmtId="4" fontId="2" fillId="0" borderId="0" xfId="1" applyNumberFormat="1"/>
    <xf numFmtId="0" fontId="4" fillId="0" borderId="0" xfId="1" applyNumberFormat="1" applyFont="1" applyAlignment="1">
      <alignment horizontal="center" wrapText="1"/>
    </xf>
    <xf numFmtId="49" fontId="6" fillId="0" borderId="0" xfId="1" applyNumberFormat="1" applyFont="1"/>
    <xf numFmtId="0" fontId="5" fillId="0" borderId="0" xfId="1" applyFont="1"/>
    <xf numFmtId="49" fontId="6" fillId="0" borderId="1" xfId="1" applyNumberFormat="1" applyFont="1" applyBorder="1"/>
    <xf numFmtId="49" fontId="6" fillId="0" borderId="2" xfId="1" applyNumberFormat="1" applyFont="1" applyBorder="1"/>
    <xf numFmtId="49" fontId="6" fillId="0" borderId="3" xfId="1" applyNumberFormat="1" applyFont="1" applyBorder="1"/>
    <xf numFmtId="49" fontId="6" fillId="0" borderId="4" xfId="1" applyNumberFormat="1" applyFont="1" applyBorder="1"/>
    <xf numFmtId="49" fontId="6" fillId="0" borderId="5" xfId="1" applyNumberFormat="1" applyFont="1" applyBorder="1"/>
    <xf numFmtId="49" fontId="6" fillId="0" borderId="6" xfId="1" applyNumberFormat="1" applyFont="1" applyBorder="1"/>
    <xf numFmtId="49" fontId="6" fillId="0" borderId="7" xfId="1" applyNumberFormat="1" applyFont="1" applyBorder="1"/>
    <xf numFmtId="49" fontId="6" fillId="0" borderId="8" xfId="1" applyNumberFormat="1" applyFont="1" applyBorder="1"/>
    <xf numFmtId="49" fontId="6" fillId="0" borderId="0" xfId="1" applyNumberFormat="1" applyFont="1" applyBorder="1"/>
    <xf numFmtId="49" fontId="8" fillId="0" borderId="0" xfId="2" applyNumberFormat="1" applyFont="1"/>
    <xf numFmtId="49" fontId="8" fillId="0" borderId="0" xfId="2" applyNumberFormat="1" applyFont="1" applyAlignment="1">
      <alignment horizontal="center"/>
    </xf>
    <xf numFmtId="0" fontId="9" fillId="0" borderId="0" xfId="2" applyNumberFormat="1" applyFont="1" applyAlignment="1">
      <alignment horizontal="center" wrapText="1"/>
    </xf>
    <xf numFmtId="49" fontId="8" fillId="0" borderId="9" xfId="2" applyNumberFormat="1" applyFont="1" applyBorder="1" applyAlignment="1">
      <alignment horizontal="center"/>
    </xf>
    <xf numFmtId="49" fontId="8" fillId="0" borderId="9" xfId="2" applyNumberFormat="1" applyFont="1" applyBorder="1" applyAlignment="1">
      <alignment horizontal="center" wrapText="1"/>
    </xf>
    <xf numFmtId="0" fontId="10" fillId="0" borderId="0" xfId="2" applyFont="1"/>
    <xf numFmtId="0" fontId="7" fillId="0" borderId="0" xfId="0" applyFont="1"/>
    <xf numFmtId="4" fontId="8" fillId="0" borderId="0" xfId="2" applyNumberFormat="1" applyFont="1"/>
    <xf numFmtId="164" fontId="9" fillId="0" borderId="0" xfId="2" applyNumberFormat="1" applyFont="1"/>
    <xf numFmtId="39" fontId="10" fillId="0" borderId="0" xfId="2" applyNumberFormat="1" applyFont="1" applyAlignment="1"/>
    <xf numFmtId="10" fontId="11" fillId="0" borderId="0" xfId="0" applyNumberFormat="1" applyFont="1"/>
    <xf numFmtId="164" fontId="9" fillId="0" borderId="10" xfId="2" applyNumberFormat="1" applyFont="1" applyBorder="1"/>
    <xf numFmtId="39" fontId="10" fillId="0" borderId="10" xfId="2" applyNumberFormat="1" applyFont="1" applyBorder="1" applyAlignment="1"/>
    <xf numFmtId="10" fontId="11" fillId="0" borderId="10" xfId="0" applyNumberFormat="1" applyFont="1" applyBorder="1"/>
    <xf numFmtId="43" fontId="10" fillId="0" borderId="0" xfId="2" applyNumberFormat="1" applyFont="1" applyAlignment="1"/>
    <xf numFmtId="10" fontId="10" fillId="0" borderId="0" xfId="2" applyNumberFormat="1" applyFont="1"/>
    <xf numFmtId="164" fontId="9" fillId="0" borderId="0" xfId="2" applyNumberFormat="1" applyFont="1" applyFill="1"/>
    <xf numFmtId="43" fontId="10" fillId="0" borderId="10" xfId="2" applyNumberFormat="1" applyFont="1" applyBorder="1" applyAlignment="1"/>
    <xf numFmtId="10" fontId="10" fillId="0" borderId="10" xfId="2" applyNumberFormat="1" applyFont="1" applyBorder="1"/>
    <xf numFmtId="164" fontId="9" fillId="0" borderId="0" xfId="2" applyNumberFormat="1" applyFont="1" applyBorder="1"/>
    <xf numFmtId="43" fontId="10" fillId="0" borderId="0" xfId="2" applyNumberFormat="1" applyFont="1" applyBorder="1" applyAlignment="1"/>
    <xf numFmtId="4" fontId="12" fillId="0" borderId="0" xfId="2" applyNumberFormat="1" applyFont="1"/>
    <xf numFmtId="0" fontId="12" fillId="0" borderId="0" xfId="2" applyFont="1"/>
    <xf numFmtId="0" fontId="0" fillId="0" borderId="0" xfId="0" applyFont="1"/>
    <xf numFmtId="4" fontId="9" fillId="0" borderId="0" xfId="2" applyNumberFormat="1" applyFont="1" applyFill="1"/>
    <xf numFmtId="4" fontId="8" fillId="0" borderId="0" xfId="2" applyNumberFormat="1" applyFont="1" applyFill="1"/>
    <xf numFmtId="0" fontId="10" fillId="0" borderId="0" xfId="2" applyFont="1" applyFill="1"/>
    <xf numFmtId="164" fontId="8" fillId="0" borderId="0" xfId="2" applyNumberFormat="1" applyFont="1" applyFill="1" applyBorder="1"/>
    <xf numFmtId="4" fontId="9" fillId="0" borderId="10" xfId="2" applyNumberFormat="1" applyFont="1" applyFill="1" applyBorder="1"/>
    <xf numFmtId="0" fontId="8" fillId="0" borderId="9" xfId="2" applyNumberFormat="1" applyFont="1" applyFill="1" applyBorder="1" applyAlignment="1">
      <alignment horizontal="center" wrapText="1"/>
    </xf>
    <xf numFmtId="164" fontId="9" fillId="0" borderId="10" xfId="2" applyNumberFormat="1" applyFont="1" applyFill="1" applyBorder="1"/>
    <xf numFmtId="164" fontId="9" fillId="0" borderId="0" xfId="2" applyNumberFormat="1" applyFont="1" applyFill="1" applyBorder="1"/>
    <xf numFmtId="49" fontId="13" fillId="0" borderId="0" xfId="2" applyNumberFormat="1" applyFont="1" applyAlignment="1">
      <alignment horizontal="right"/>
    </xf>
    <xf numFmtId="39" fontId="9" fillId="0" borderId="0" xfId="2" applyNumberFormat="1" applyFont="1" applyFill="1"/>
    <xf numFmtId="39" fontId="8" fillId="0" borderId="0" xfId="2" applyNumberFormat="1" applyFont="1" applyFill="1"/>
    <xf numFmtId="0" fontId="1" fillId="0" borderId="0" xfId="0" applyFont="1" applyAlignment="1">
      <alignment horizontal="center"/>
    </xf>
    <xf numFmtId="0" fontId="10" fillId="0" borderId="0" xfId="2" applyFont="1" applyBorder="1"/>
    <xf numFmtId="0" fontId="1" fillId="0" borderId="0" xfId="0" applyFont="1" applyBorder="1" applyAlignment="1">
      <alignment horizontal="center"/>
    </xf>
    <xf numFmtId="4" fontId="12" fillId="0" borderId="0" xfId="2" applyNumberFormat="1" applyFont="1" applyFill="1"/>
    <xf numFmtId="49" fontId="6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2" applyFont="1" applyAlignment="1">
      <alignment horizontal="center"/>
    </xf>
    <xf numFmtId="49" fontId="9" fillId="0" borderId="0" xfId="2" applyNumberFormat="1" applyFont="1" applyAlignment="1">
      <alignment horizontal="left" indent="4"/>
    </xf>
    <xf numFmtId="0" fontId="2" fillId="0" borderId="0" xfId="1" applyFont="1"/>
    <xf numFmtId="49" fontId="9" fillId="0" borderId="0" xfId="2" applyNumberFormat="1" applyFont="1"/>
    <xf numFmtId="49" fontId="8" fillId="0" borderId="0" xfId="2" applyNumberFormat="1" applyFont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'Board Allocation'!$C$20:$C$24</c:f>
              <c:strCache>
                <c:ptCount val="3"/>
                <c:pt idx="0">
                  <c:v>Emergency Access</c:v>
                </c:pt>
                <c:pt idx="1">
                  <c:v>G &amp; A</c:v>
                </c:pt>
                <c:pt idx="2">
                  <c:v>Golf /Auction for 20 Anniversary</c:v>
                </c:pt>
              </c:strCache>
            </c:strRef>
          </c:cat>
          <c:val>
            <c:numRef>
              <c:f>'Board Allocation'!$D$20:$D$24</c:f>
              <c:numCache>
                <c:formatCode>0.00%</c:formatCode>
                <c:ptCount val="5"/>
                <c:pt idx="0">
                  <c:v>0.37</c:v>
                </c:pt>
                <c:pt idx="1">
                  <c:v>0.38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C-45BB-83EB-A9E021C69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57111146043226"/>
          <c:y val="0.33256561679790025"/>
          <c:w val="0.29890983227822476"/>
          <c:h val="0.43672061825605135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24</xdr:row>
      <xdr:rowOff>161925</xdr:rowOff>
    </xdr:from>
    <xdr:to>
      <xdr:col>4</xdr:col>
      <xdr:colOff>57150</xdr:colOff>
      <xdr:row>39</xdr:row>
      <xdr:rowOff>47625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zoomScaleNormal="100" workbookViewId="0">
      <selection activeCell="C21" sqref="C21"/>
    </sheetView>
  </sheetViews>
  <sheetFormatPr defaultRowHeight="14.5" x14ac:dyDescent="0.35"/>
  <cols>
    <col min="2" max="2" width="19.26953125" bestFit="1" customWidth="1"/>
    <col min="3" max="3" width="50.7265625" bestFit="1" customWidth="1"/>
    <col min="4" max="4" width="7.26953125" bestFit="1" customWidth="1"/>
  </cols>
  <sheetData>
    <row r="1" spans="1:4" ht="15" thickBot="1" x14ac:dyDescent="0.4">
      <c r="A1" s="2"/>
      <c r="B1" s="2"/>
      <c r="C1" s="2"/>
      <c r="D1" s="7"/>
    </row>
    <row r="2" spans="1:4" x14ac:dyDescent="0.35">
      <c r="A2" s="3"/>
      <c r="B2" s="12" t="s">
        <v>0</v>
      </c>
      <c r="C2" s="13"/>
      <c r="D2" s="5"/>
    </row>
    <row r="3" spans="1:4" x14ac:dyDescent="0.35">
      <c r="A3" s="3"/>
      <c r="B3" s="14"/>
      <c r="C3" s="15" t="s">
        <v>26</v>
      </c>
      <c r="D3" s="5"/>
    </row>
    <row r="4" spans="1:4" x14ac:dyDescent="0.35">
      <c r="A4" s="3"/>
      <c r="B4" s="14"/>
      <c r="C4" s="15" t="s">
        <v>15</v>
      </c>
      <c r="D4" s="5"/>
    </row>
    <row r="5" spans="1:4" x14ac:dyDescent="0.35">
      <c r="A5" s="3"/>
      <c r="B5" s="14"/>
      <c r="C5" s="15" t="s">
        <v>30</v>
      </c>
      <c r="D5" s="5"/>
    </row>
    <row r="6" spans="1:4" x14ac:dyDescent="0.35">
      <c r="A6" s="3"/>
      <c r="B6" s="14"/>
      <c r="C6" s="15" t="s">
        <v>29</v>
      </c>
      <c r="D6" s="5"/>
    </row>
    <row r="7" spans="1:4" ht="15" thickBot="1" x14ac:dyDescent="0.4">
      <c r="A7" s="3"/>
      <c r="B7" s="14"/>
      <c r="C7" s="15" t="s">
        <v>1</v>
      </c>
      <c r="D7" s="5"/>
    </row>
    <row r="8" spans="1:4" ht="15" thickBot="1" x14ac:dyDescent="0.4">
      <c r="A8" s="3"/>
      <c r="B8" s="10" t="s">
        <v>2</v>
      </c>
      <c r="C8" s="11"/>
      <c r="D8" s="5"/>
    </row>
    <row r="9" spans="1:4" x14ac:dyDescent="0.35">
      <c r="A9" s="3"/>
      <c r="B9" s="16"/>
      <c r="C9" s="17"/>
      <c r="D9" s="5"/>
    </row>
    <row r="10" spans="1:4" x14ac:dyDescent="0.35">
      <c r="A10" s="3"/>
      <c r="B10" s="14" t="s">
        <v>3</v>
      </c>
      <c r="C10" s="15"/>
      <c r="D10" s="5"/>
    </row>
    <row r="11" spans="1:4" x14ac:dyDescent="0.35">
      <c r="A11" s="3"/>
      <c r="B11" s="14"/>
      <c r="C11" s="15" t="s">
        <v>4</v>
      </c>
      <c r="D11" s="5"/>
    </row>
    <row r="12" spans="1:4" x14ac:dyDescent="0.35">
      <c r="A12" s="3"/>
      <c r="B12" s="14"/>
      <c r="C12" s="15" t="s">
        <v>5</v>
      </c>
      <c r="D12" s="5"/>
    </row>
    <row r="13" spans="1:4" x14ac:dyDescent="0.35">
      <c r="A13" s="3"/>
      <c r="B13" s="14"/>
      <c r="C13" s="15" t="s">
        <v>6</v>
      </c>
      <c r="D13" s="5"/>
    </row>
    <row r="14" spans="1:4" x14ac:dyDescent="0.35">
      <c r="A14" s="3"/>
      <c r="B14" s="14"/>
      <c r="C14" s="15" t="s">
        <v>27</v>
      </c>
      <c r="D14" s="5"/>
    </row>
    <row r="15" spans="1:4" ht="15" thickBot="1" x14ac:dyDescent="0.4">
      <c r="A15" s="3"/>
      <c r="B15" s="14"/>
      <c r="C15" s="15" t="s">
        <v>28</v>
      </c>
      <c r="D15" s="5"/>
    </row>
    <row r="16" spans="1:4" ht="15" thickBot="1" x14ac:dyDescent="0.4">
      <c r="A16" s="3"/>
      <c r="B16" s="10" t="s">
        <v>7</v>
      </c>
      <c r="C16" s="11"/>
      <c r="D16" s="5"/>
    </row>
    <row r="17" spans="1:4" x14ac:dyDescent="0.35">
      <c r="A17" s="3"/>
      <c r="B17" s="18"/>
      <c r="C17" s="18"/>
      <c r="D17" s="5"/>
    </row>
    <row r="18" spans="1:4" x14ac:dyDescent="0.35">
      <c r="A18" s="3"/>
      <c r="B18" s="8"/>
      <c r="C18" s="58" t="s">
        <v>18</v>
      </c>
      <c r="D18" s="5"/>
    </row>
    <row r="19" spans="1:4" x14ac:dyDescent="0.35">
      <c r="A19" s="3"/>
      <c r="B19" s="8" t="s">
        <v>8</v>
      </c>
      <c r="C19" s="3"/>
      <c r="D19" s="6"/>
    </row>
    <row r="20" spans="1:4" x14ac:dyDescent="0.35">
      <c r="A20" s="1"/>
      <c r="B20" s="9"/>
      <c r="C20" s="9" t="s">
        <v>4</v>
      </c>
      <c r="D20" s="4">
        <v>0.37</v>
      </c>
    </row>
    <row r="21" spans="1:4" x14ac:dyDescent="0.35">
      <c r="A21" s="1"/>
      <c r="B21" s="9"/>
      <c r="C21" s="62" t="s">
        <v>9</v>
      </c>
      <c r="D21" s="4">
        <v>0.38</v>
      </c>
    </row>
    <row r="22" spans="1:4" x14ac:dyDescent="0.35">
      <c r="A22" s="1"/>
      <c r="B22" s="9"/>
      <c r="C22" s="62" t="s">
        <v>31</v>
      </c>
      <c r="D22" s="4">
        <v>0.25</v>
      </c>
    </row>
    <row r="23" spans="1:4" x14ac:dyDescent="0.35">
      <c r="A23" s="1"/>
      <c r="B23" s="9"/>
      <c r="C23" s="62"/>
      <c r="D23" s="4"/>
    </row>
    <row r="24" spans="1:4" x14ac:dyDescent="0.35">
      <c r="A24" s="1"/>
      <c r="B24" s="1"/>
      <c r="C24" s="1"/>
      <c r="D24" s="4"/>
    </row>
  </sheetData>
  <phoneticPr fontId="15" type="noConversion"/>
  <pageMargins left="0.7" right="0.7" top="0.75" bottom="0.75" header="0.3" footer="0.3"/>
  <pageSetup scale="86" orientation="landscape" r:id="rId1"/>
  <headerFooter>
    <oddHeader>&amp;CTBCC Revenues Expenditure</oddHeader>
    <oddFooter>&amp;L&amp;"-,Bold Italic"confidential&amp;R&amp;D&amp;F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showRowColHeaders="0" tabSelected="1" topLeftCell="A4" workbookViewId="0">
      <selection activeCell="K16" sqref="K16"/>
    </sheetView>
  </sheetViews>
  <sheetFormatPr defaultColWidth="9.1796875" defaultRowHeight="14.5" x14ac:dyDescent="0.35"/>
  <cols>
    <col min="1" max="1" width="2.1796875" style="25" customWidth="1"/>
    <col min="2" max="2" width="7.54296875" style="25" customWidth="1"/>
    <col min="3" max="3" width="44.81640625" style="25" bestFit="1" customWidth="1"/>
    <col min="4" max="4" width="15.1796875" style="25" hidden="1" customWidth="1"/>
    <col min="5" max="5" width="1.54296875" style="25" customWidth="1"/>
    <col min="6" max="6" width="16.1796875" style="25" hidden="1" customWidth="1"/>
    <col min="7" max="7" width="18.54296875" style="25" hidden="1" customWidth="1"/>
    <col min="8" max="8" width="12.453125" style="25" customWidth="1"/>
    <col min="9" max="9" width="13.26953125" style="25" customWidth="1"/>
    <col min="10" max="10" width="17" style="25" customWidth="1"/>
    <col min="11" max="11" width="12.1796875" style="25" customWidth="1"/>
    <col min="12" max="12" width="1" style="25" customWidth="1"/>
    <col min="13" max="13" width="5" style="25" customWidth="1"/>
    <col min="14" max="14" width="9.1796875" style="25"/>
    <col min="15" max="15" width="11.26953125" style="25" bestFit="1" customWidth="1"/>
    <col min="16" max="16384" width="9.1796875" style="25"/>
  </cols>
  <sheetData>
    <row r="1" spans="1:15" x14ac:dyDescent="0.35">
      <c r="B1" s="25" t="s">
        <v>38</v>
      </c>
      <c r="H1" s="59" t="s">
        <v>20</v>
      </c>
      <c r="I1" s="59" t="s">
        <v>21</v>
      </c>
      <c r="J1" s="59" t="s">
        <v>22</v>
      </c>
      <c r="K1" s="59" t="s">
        <v>23</v>
      </c>
    </row>
    <row r="2" spans="1:15" ht="57" thickBot="1" x14ac:dyDescent="0.4">
      <c r="A2" s="20"/>
      <c r="B2" s="20"/>
      <c r="C2" s="20"/>
      <c r="D2" s="21" t="s">
        <v>14</v>
      </c>
      <c r="E2" s="21"/>
      <c r="F2" s="48" t="s">
        <v>13</v>
      </c>
      <c r="G2" s="22" t="s">
        <v>10</v>
      </c>
      <c r="H2" s="23" t="s">
        <v>19</v>
      </c>
      <c r="I2" s="23" t="s">
        <v>39</v>
      </c>
      <c r="J2" s="23" t="s">
        <v>11</v>
      </c>
      <c r="K2" s="22" t="s">
        <v>12</v>
      </c>
      <c r="L2" s="55"/>
      <c r="M2" s="56"/>
    </row>
    <row r="3" spans="1:15" ht="15" thickTop="1" x14ac:dyDescent="0.35">
      <c r="A3" s="19"/>
      <c r="B3" s="19" t="s">
        <v>0</v>
      </c>
      <c r="C3" s="19"/>
      <c r="D3" s="26"/>
      <c r="E3" s="26"/>
      <c r="F3" s="43"/>
      <c r="G3" s="27"/>
      <c r="H3" s="27"/>
      <c r="I3" s="27"/>
      <c r="J3" s="60" t="s">
        <v>24</v>
      </c>
      <c r="K3" s="60" t="s">
        <v>25</v>
      </c>
      <c r="L3" s="24"/>
    </row>
    <row r="4" spans="1:15" x14ac:dyDescent="0.35">
      <c r="A4" s="19"/>
      <c r="B4" s="19"/>
      <c r="C4" s="19" t="s">
        <v>33</v>
      </c>
      <c r="D4" s="26"/>
      <c r="E4" s="26"/>
      <c r="F4" s="43">
        <v>10246.209999999999</v>
      </c>
      <c r="G4" s="27">
        <v>9246.2099999999991</v>
      </c>
      <c r="H4" s="27"/>
      <c r="I4" s="27">
        <v>85000</v>
      </c>
      <c r="J4" s="28">
        <v>85000</v>
      </c>
      <c r="K4" s="29">
        <v>0.22</v>
      </c>
      <c r="L4" s="24"/>
    </row>
    <row r="5" spans="1:15" x14ac:dyDescent="0.35">
      <c r="A5" s="19"/>
      <c r="B5" s="19"/>
      <c r="C5" s="19" t="s">
        <v>15</v>
      </c>
      <c r="D5" s="26">
        <v>50000</v>
      </c>
      <c r="E5" s="26"/>
      <c r="F5" s="43">
        <v>32762.01</v>
      </c>
      <c r="G5" s="27">
        <v>9642</v>
      </c>
      <c r="H5" s="27"/>
      <c r="I5" s="27">
        <v>5000</v>
      </c>
      <c r="J5" s="28">
        <v>5000</v>
      </c>
      <c r="K5" s="29">
        <v>0.01</v>
      </c>
      <c r="L5" s="24"/>
    </row>
    <row r="6" spans="1:15" x14ac:dyDescent="0.35">
      <c r="A6" s="19"/>
      <c r="B6" s="19"/>
      <c r="C6" s="19" t="s">
        <v>32</v>
      </c>
      <c r="D6" s="26">
        <v>225000</v>
      </c>
      <c r="E6" s="26"/>
      <c r="F6" s="43">
        <v>219736.29</v>
      </c>
      <c r="G6" s="27">
        <v>211961.29</v>
      </c>
      <c r="H6" s="27"/>
      <c r="I6" s="27">
        <v>300000</v>
      </c>
      <c r="J6" s="28">
        <v>300000</v>
      </c>
      <c r="K6" s="29">
        <v>0.77</v>
      </c>
      <c r="L6" s="24"/>
    </row>
    <row r="7" spans="1:15" x14ac:dyDescent="0.35">
      <c r="A7" s="19"/>
      <c r="B7" s="19"/>
      <c r="C7" s="19"/>
      <c r="D7" s="26"/>
      <c r="E7" s="26"/>
      <c r="F7" s="43"/>
      <c r="G7" s="27"/>
      <c r="H7" s="27"/>
      <c r="I7" s="27"/>
      <c r="J7" s="28"/>
      <c r="K7" s="29"/>
      <c r="L7" s="24"/>
    </row>
    <row r="8" spans="1:15" x14ac:dyDescent="0.35">
      <c r="A8" s="19"/>
      <c r="B8" s="19"/>
      <c r="C8" s="19"/>
      <c r="D8" s="26">
        <v>5000</v>
      </c>
      <c r="E8" s="26"/>
      <c r="F8" s="43">
        <v>10000</v>
      </c>
      <c r="G8" s="27">
        <v>10000</v>
      </c>
      <c r="H8" s="27"/>
      <c r="I8" s="27"/>
      <c r="J8" s="28"/>
      <c r="K8" s="29"/>
      <c r="L8" s="24"/>
    </row>
    <row r="9" spans="1:15" x14ac:dyDescent="0.35">
      <c r="A9" s="19"/>
      <c r="B9" s="19"/>
      <c r="C9" s="61"/>
      <c r="D9" s="26"/>
      <c r="E9" s="26"/>
      <c r="F9" s="43"/>
      <c r="G9" s="27"/>
      <c r="H9" s="27"/>
      <c r="I9" s="27"/>
      <c r="J9" s="28"/>
      <c r="K9" s="29"/>
      <c r="L9" s="24"/>
    </row>
    <row r="10" spans="1:15" ht="15" thickBot="1" x14ac:dyDescent="0.4">
      <c r="A10" s="19"/>
      <c r="B10" s="19"/>
      <c r="C10" s="61"/>
      <c r="D10" s="26">
        <v>5000</v>
      </c>
      <c r="E10" s="26"/>
      <c r="F10" s="47"/>
      <c r="G10" s="30">
        <v>0</v>
      </c>
      <c r="H10" s="30"/>
      <c r="I10" s="30"/>
      <c r="J10" s="31"/>
      <c r="K10" s="32"/>
      <c r="L10" s="24"/>
    </row>
    <row r="11" spans="1:15" x14ac:dyDescent="0.35">
      <c r="A11" s="19"/>
      <c r="B11" s="19" t="s">
        <v>2</v>
      </c>
      <c r="C11" s="19"/>
      <c r="D11" s="26">
        <v>285000</v>
      </c>
      <c r="E11" s="26"/>
      <c r="F11" s="43">
        <f>SUM(F4:F10)</f>
        <v>272744.51</v>
      </c>
      <c r="G11" s="27">
        <f>SUM(G4:G10)</f>
        <v>240849.5</v>
      </c>
      <c r="H11" s="27"/>
      <c r="I11" s="27">
        <f>SUM(I4:I10)</f>
        <v>390000</v>
      </c>
      <c r="J11" s="28">
        <f t="shared" ref="J11" si="0">I11-H11</f>
        <v>390000</v>
      </c>
      <c r="K11" s="29">
        <f t="shared" ref="K11" si="1">H11/I11</f>
        <v>0</v>
      </c>
      <c r="L11" s="24"/>
    </row>
    <row r="12" spans="1:15" x14ac:dyDescent="0.35">
      <c r="A12" s="19"/>
      <c r="B12" s="19"/>
      <c r="C12" s="19"/>
      <c r="D12" s="26"/>
      <c r="E12" s="26"/>
      <c r="F12" s="43"/>
      <c r="G12" s="27"/>
      <c r="H12" s="27"/>
      <c r="I12" s="27"/>
      <c r="J12" s="33"/>
      <c r="K12" s="34"/>
      <c r="L12" s="24"/>
    </row>
    <row r="13" spans="1:15" x14ac:dyDescent="0.35">
      <c r="A13" s="19"/>
      <c r="B13" s="19" t="s">
        <v>3</v>
      </c>
      <c r="C13" s="19"/>
      <c r="D13" s="26"/>
      <c r="E13" s="26"/>
      <c r="F13" s="43"/>
      <c r="G13" s="27"/>
      <c r="H13" s="27"/>
      <c r="I13" s="27"/>
      <c r="J13" s="33"/>
      <c r="K13" s="24"/>
      <c r="L13" s="24"/>
      <c r="M13" s="54" t="s">
        <v>17</v>
      </c>
    </row>
    <row r="14" spans="1:15" x14ac:dyDescent="0.35">
      <c r="A14" s="19"/>
      <c r="B14" s="19"/>
      <c r="C14" s="19" t="s">
        <v>34</v>
      </c>
      <c r="D14" s="26">
        <v>100000</v>
      </c>
      <c r="E14" s="26"/>
      <c r="F14" s="43">
        <v>55652.38</v>
      </c>
      <c r="G14" s="35">
        <v>49858.5</v>
      </c>
      <c r="H14" s="35"/>
      <c r="I14" s="27">
        <v>95000</v>
      </c>
      <c r="J14" s="33">
        <v>95000</v>
      </c>
      <c r="K14" s="34">
        <v>0.25</v>
      </c>
      <c r="L14" s="24"/>
      <c r="O14" s="35"/>
    </row>
    <row r="15" spans="1:15" x14ac:dyDescent="0.35">
      <c r="A15" s="19"/>
      <c r="B15" s="19"/>
      <c r="C15" s="19" t="s">
        <v>35</v>
      </c>
      <c r="D15" s="26">
        <v>150000</v>
      </c>
      <c r="E15" s="26"/>
      <c r="F15" s="43">
        <v>127010</v>
      </c>
      <c r="G15" s="35">
        <v>127010</v>
      </c>
      <c r="H15" s="35"/>
      <c r="I15" s="27">
        <v>170000</v>
      </c>
      <c r="J15" s="33">
        <v>170000</v>
      </c>
      <c r="K15" s="34">
        <v>0.44</v>
      </c>
      <c r="L15" s="24"/>
      <c r="O15" s="35"/>
    </row>
    <row r="16" spans="1:15" x14ac:dyDescent="0.35">
      <c r="A16" s="19"/>
      <c r="B16" s="19"/>
      <c r="C16" s="64" t="s">
        <v>36</v>
      </c>
      <c r="D16" s="26"/>
      <c r="E16" s="26"/>
      <c r="F16" s="43"/>
      <c r="G16" s="35"/>
      <c r="H16" s="35"/>
      <c r="I16" s="27">
        <v>50000</v>
      </c>
      <c r="J16" s="33">
        <v>50000</v>
      </c>
      <c r="K16" s="34">
        <v>0.13</v>
      </c>
      <c r="L16" s="24"/>
      <c r="O16" s="35"/>
    </row>
    <row r="17" spans="1:15" x14ac:dyDescent="0.35">
      <c r="A17" s="19"/>
      <c r="B17" s="19"/>
      <c r="C17" s="19" t="s">
        <v>37</v>
      </c>
      <c r="D17" s="26">
        <v>116500</v>
      </c>
      <c r="E17" s="26"/>
      <c r="F17" s="43">
        <v>92668.01</v>
      </c>
      <c r="G17" s="35">
        <v>76896.13</v>
      </c>
      <c r="H17" s="35"/>
      <c r="I17" s="27">
        <v>70000</v>
      </c>
      <c r="J17" s="33">
        <f t="shared" ref="J17:J20" si="2">I17-H17</f>
        <v>70000</v>
      </c>
      <c r="K17" s="34">
        <v>0.18</v>
      </c>
      <c r="L17" s="24"/>
      <c r="O17" s="35"/>
    </row>
    <row r="18" spans="1:15" x14ac:dyDescent="0.35">
      <c r="A18" s="19"/>
      <c r="B18" s="19"/>
      <c r="C18" s="63"/>
      <c r="D18" s="26"/>
      <c r="E18" s="26"/>
      <c r="F18" s="43"/>
      <c r="G18" s="35"/>
      <c r="H18" s="35"/>
      <c r="I18" s="27"/>
      <c r="J18" s="33"/>
      <c r="K18" s="34"/>
      <c r="L18" s="24"/>
      <c r="O18" s="35"/>
    </row>
    <row r="19" spans="1:15" ht="15" thickBot="1" x14ac:dyDescent="0.4">
      <c r="A19" s="19"/>
      <c r="B19" s="19"/>
      <c r="C19" s="63"/>
      <c r="D19" s="26">
        <v>80000</v>
      </c>
      <c r="E19" s="26"/>
      <c r="F19" s="47">
        <v>85695.59</v>
      </c>
      <c r="G19" s="49">
        <v>80709.55</v>
      </c>
      <c r="H19" s="49"/>
      <c r="I19" s="30"/>
      <c r="J19" s="36"/>
      <c r="K19" s="37"/>
      <c r="L19" s="24"/>
      <c r="M19" s="42"/>
      <c r="O19" s="49"/>
    </row>
    <row r="20" spans="1:15" x14ac:dyDescent="0.35">
      <c r="A20" s="19"/>
      <c r="B20" s="19" t="s">
        <v>7</v>
      </c>
      <c r="C20" s="19"/>
      <c r="D20" s="26">
        <v>446500</v>
      </c>
      <c r="E20" s="26"/>
      <c r="F20" s="43">
        <f>SUM(F14:F19)</f>
        <v>361025.98</v>
      </c>
      <c r="G20" s="38">
        <f>SUM(G14:G19)</f>
        <v>334474.18</v>
      </c>
      <c r="H20" s="38">
        <f>SUM(H14:H19)</f>
        <v>0</v>
      </c>
      <c r="I20" s="38">
        <f>SUM(I14:I19)</f>
        <v>385000</v>
      </c>
      <c r="J20" s="33">
        <f t="shared" si="2"/>
        <v>385000</v>
      </c>
      <c r="K20" s="34">
        <f>H20/I20</f>
        <v>0</v>
      </c>
      <c r="L20" s="24"/>
      <c r="O20" s="38"/>
    </row>
    <row r="21" spans="1:15" x14ac:dyDescent="0.35">
      <c r="A21" s="19"/>
      <c r="B21" s="19"/>
      <c r="C21" s="51" t="s">
        <v>16</v>
      </c>
      <c r="D21" s="53">
        <f>D11-D20</f>
        <v>-161500</v>
      </c>
      <c r="E21" s="44"/>
      <c r="F21" s="52">
        <f>F11-F20</f>
        <v>-88281.469999999972</v>
      </c>
      <c r="G21" s="46">
        <f>G11-G20</f>
        <v>-93624.68</v>
      </c>
      <c r="H21" s="46"/>
      <c r="I21" s="50"/>
      <c r="J21" s="39"/>
      <c r="K21" s="34"/>
      <c r="L21" s="24"/>
    </row>
    <row r="22" spans="1:15" x14ac:dyDescent="0.35">
      <c r="A22" s="19"/>
      <c r="B22" s="19"/>
      <c r="C22" s="19"/>
      <c r="D22" s="40"/>
      <c r="E22" s="40"/>
      <c r="F22" s="57"/>
      <c r="G22" s="24"/>
      <c r="H22" s="24"/>
      <c r="I22" s="24"/>
      <c r="J22" s="24"/>
      <c r="K22" s="24"/>
      <c r="L22" s="24"/>
    </row>
    <row r="23" spans="1:15" x14ac:dyDescent="0.35">
      <c r="A23" s="19"/>
      <c r="B23" s="19"/>
      <c r="C23" s="24"/>
      <c r="D23" s="24"/>
      <c r="E23" s="24"/>
      <c r="F23" s="45"/>
      <c r="G23" s="24"/>
      <c r="H23" s="24"/>
      <c r="I23" s="24"/>
      <c r="J23" s="24"/>
      <c r="K23" s="24"/>
      <c r="L23" s="24"/>
    </row>
    <row r="24" spans="1:15" x14ac:dyDescent="0.35">
      <c r="A24" s="19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5" x14ac:dyDescent="0.35">
      <c r="A25" s="19"/>
      <c r="B25" s="19"/>
      <c r="C25" s="41"/>
      <c r="D25" s="24"/>
      <c r="E25" s="24"/>
      <c r="F25" s="24"/>
      <c r="G25" s="24"/>
      <c r="H25" s="24"/>
      <c r="I25" s="24"/>
      <c r="J25" s="24"/>
      <c r="K25" s="24"/>
      <c r="L25" s="24"/>
    </row>
    <row r="26" spans="1:15" x14ac:dyDescent="0.35">
      <c r="A26" s="19"/>
      <c r="B26" s="19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5" x14ac:dyDescent="0.35">
      <c r="A27" s="19"/>
      <c r="B27" s="19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5" x14ac:dyDescent="0.35">
      <c r="A28" s="19"/>
      <c r="B28" s="19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5" x14ac:dyDescent="0.35">
      <c r="A29" s="19"/>
      <c r="B29" s="19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5" x14ac:dyDescent="0.35">
      <c r="A30" s="19"/>
      <c r="B30" s="19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5" x14ac:dyDescent="0.35">
      <c r="A31" s="19"/>
      <c r="B31" s="19"/>
    </row>
    <row r="32" spans="1:15" x14ac:dyDescent="0.35">
      <c r="A32" s="19"/>
      <c r="B32" s="19"/>
    </row>
    <row r="33" spans="1:2" x14ac:dyDescent="0.35">
      <c r="A33" s="19"/>
      <c r="B33" s="19"/>
    </row>
    <row r="34" spans="1:2" x14ac:dyDescent="0.35">
      <c r="A34" s="19"/>
      <c r="B34" s="19"/>
    </row>
    <row r="35" spans="1:2" x14ac:dyDescent="0.35">
      <c r="A35" s="19"/>
      <c r="B35" s="19"/>
    </row>
    <row r="36" spans="1:2" x14ac:dyDescent="0.35">
      <c r="A36" s="19"/>
      <c r="B36" s="19"/>
    </row>
    <row r="37" spans="1:2" x14ac:dyDescent="0.35">
      <c r="A37" s="19"/>
      <c r="B37" s="19"/>
    </row>
    <row r="38" spans="1:2" x14ac:dyDescent="0.35">
      <c r="A38" s="19"/>
      <c r="B38" s="19"/>
    </row>
    <row r="39" spans="1:2" x14ac:dyDescent="0.35">
      <c r="A39" s="19"/>
      <c r="B39" s="19"/>
    </row>
    <row r="40" spans="1:2" x14ac:dyDescent="0.35">
      <c r="A40" s="41"/>
      <c r="B40" s="24"/>
    </row>
  </sheetData>
  <phoneticPr fontId="15" type="noConversion"/>
  <printOptions gridLines="1"/>
  <pageMargins left="0.45" right="0.45" top="0.75" bottom="1" header="0.3" footer="0.3"/>
  <pageSetup orientation="landscape" r:id="rId1"/>
  <headerFooter>
    <oddHeader>&amp;CTBCC Proposed Budget 2011</oddHeader>
    <oddFooter>&amp;L&amp;"-,Italic"Confidential&amp;R&amp;9&amp;D draft proposed 2011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Board Allocation</vt:lpstr>
      <vt:lpstr>final draft</vt:lpstr>
      <vt:lpstr>'final draft'!Print_Area</vt:lpstr>
    </vt:vector>
  </TitlesOfParts>
  <Company>Huron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Torino</dc:creator>
  <cp:lastModifiedBy>Jami</cp:lastModifiedBy>
  <cp:lastPrinted>2020-11-10T17:43:09Z</cp:lastPrinted>
  <dcterms:created xsi:type="dcterms:W3CDTF">2009-10-01T20:19:45Z</dcterms:created>
  <dcterms:modified xsi:type="dcterms:W3CDTF">2022-02-03T21:17:12Z</dcterms:modified>
</cp:coreProperties>
</file>